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ms-office.chartex+xml" PartName="/xl/charts/chartEx5.xml"/>
  <Override ContentType="application/vnd.ms-office.chartex+xml" PartName="/xl/charts/chartEx1.xml"/>
  <Override ContentType="application/vnd.ms-office.chartex+xml" PartName="/xl/charts/chartEx3.xml"/>
  <Override ContentType="application/vnd.ms-office.chartex+xml" PartName="/xl/charts/chartEx4.xml"/>
  <Override ContentType="application/vnd.ms-office.chartex+xml" PartName="/xl/charts/chartEx2.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office.chartstyle+xml" PartName="/xl/charts/style2.xml"/>
  <Override ContentType="application/vnd.ms-office.chartstyle+xml" PartName="/xl/charts/style1.xml"/>
  <Override ContentType="application/vnd.ms-office.chartstyle+xml" PartName="/xl/charts/style4.xml"/>
  <Override ContentType="application/vnd.ms-office.chartstyle+xml" PartName="/xl/charts/style3.xml"/>
  <Override ContentType="application/vnd.ms-office.chartstyle+xml" PartName="/xl/charts/style5.xml"/>
  <Override ContentType="application/vnd.ms-office.chartcolorstyle+xml" PartName="/xl/charts/colors3.xml"/>
  <Override ContentType="application/vnd.ms-office.chartcolorstyle+xml" PartName="/xl/charts/colors2.xml"/>
  <Override ContentType="application/vnd.ms-office.chartcolorstyle+xml" PartName="/xl/charts/colors1.xml"/>
  <Override ContentType="application/vnd.ms-office.chartcolorstyle+xml" PartName="/xl/charts/colors4.xml"/>
  <Override ContentType="application/vnd.ms-office.chartcolorstyle+xml" PartName="/xl/charts/colors5.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w to Use This Calculator" sheetId="1" r:id="rId4"/>
    <sheet state="visible" name="Onboarding" sheetId="2" r:id="rId5"/>
    <sheet state="visible" name="Compliance" sheetId="3" r:id="rId6"/>
    <sheet state="visible" name="Sales Enablement" sheetId="4" r:id="rId7"/>
    <sheet state="visible" name="Customer Service" sheetId="5" r:id="rId8"/>
    <sheet state="visible" name="Generic" sheetId="6" r:id="rId9"/>
  </sheets>
  <definedNames/>
  <calcPr/>
</workbook>
</file>

<file path=xl/sharedStrings.xml><?xml version="1.0" encoding="utf-8"?>
<sst xmlns="http://schemas.openxmlformats.org/spreadsheetml/2006/main" count="148" uniqueCount="70">
  <si>
    <t>Data Input</t>
  </si>
  <si>
    <t>Charts</t>
  </si>
  <si>
    <t>"Generic" Tab</t>
  </si>
  <si>
    <t xml:space="preserve">The first two sections of each ROI calculator can be customized according to the figures in your organization. Under "Project Costs" and "Results," you should amend the numbers according to the results of your organization. After that, the calculations and charts will automatically update to reflect your savings and ROI for each type of training. </t>
  </si>
  <si>
    <t>The charts are automatically configured to updated as you input your own data and numbers into the calculators. The charts can easily be copied and pasted into reports or presentations for internal use. Simply right click on the area of a chart and hit "copy." Double click on a chart to amend the styling such as colors, borders, and labels.</t>
  </si>
  <si>
    <t>Under the Generic tab on this spreadsheet, you can customize the labels and data to suit different types of training and projects. It has been designed to provide a high level ROI of any type of training project or initiaitve, so you can use this tab for any training types not included here.</t>
  </si>
  <si>
    <t>Start Your Free Trial</t>
  </si>
  <si>
    <t>Book a Demo</t>
  </si>
  <si>
    <t>Onboarding Training Project Costs</t>
  </si>
  <si>
    <t>Employee Costs</t>
  </si>
  <si>
    <t>Project Costs</t>
  </si>
  <si>
    <t>Employees onboarded this year</t>
  </si>
  <si>
    <t>Content acquisition/development</t>
  </si>
  <si>
    <t>Average employee cost per year</t>
  </si>
  <si>
    <t>Resources (time, technology, etc.)</t>
  </si>
  <si>
    <t>Average days worked per year per employee</t>
  </si>
  <si>
    <t>Other</t>
  </si>
  <si>
    <t>Average hiring cost per employee</t>
  </si>
  <si>
    <t>Results</t>
  </si>
  <si>
    <t>Before</t>
  </si>
  <si>
    <t>After</t>
  </si>
  <si>
    <t>Days to complete onboarding</t>
  </si>
  <si>
    <t>Employee turnover rate &lt;6 months</t>
  </si>
  <si>
    <t>Total onboarding cost per employee</t>
  </si>
  <si>
    <t>Return on Investment &amp; Predicted Savings</t>
  </si>
  <si>
    <t>Item</t>
  </si>
  <si>
    <t>Amount</t>
  </si>
  <si>
    <t>Annual 
Savings:</t>
  </si>
  <si>
    <t>Project Cost</t>
  </si>
  <si>
    <t>Time Saving Value</t>
  </si>
  <si>
    <t>Return on Investment: 
(%)</t>
  </si>
  <si>
    <t>Increased Retention Value</t>
  </si>
  <si>
    <t>Onboarding Cost Reduction</t>
  </si>
  <si>
    <t>Compliance Training Project Costs</t>
  </si>
  <si>
    <t>Employees who take annual compliance training</t>
  </si>
  <si>
    <t>Average days spent on compliance training annually per employee</t>
  </si>
  <si>
    <t>Average compliance cost per employee per year</t>
  </si>
  <si>
    <t>Days spent on compliance training per year</t>
  </si>
  <si>
    <t>Business compliance costs per year</t>
  </si>
  <si>
    <t>Total compliance training cost per employee</t>
  </si>
  <si>
    <t>Business Compliance Cost Reduction</t>
  </si>
  <si>
    <t>Compliance Training Cost Reduction</t>
  </si>
  <si>
    <t>Sales Enablement Training Project Costs</t>
  </si>
  <si>
    <t>No. of sales employees</t>
  </si>
  <si>
    <t>Average target attainment by low performing reps</t>
  </si>
  <si>
    <t>Average target attainment by middle performing reps</t>
  </si>
  <si>
    <t>Average target attainment by high performing reps</t>
  </si>
  <si>
    <t>Average annual sales target per rep</t>
  </si>
  <si>
    <t>Share of low performing reps</t>
  </si>
  <si>
    <t>Share of middle performing reps</t>
  </si>
  <si>
    <t>Share of high performing reps</t>
  </si>
  <si>
    <t>Additional annual training cost</t>
  </si>
  <si>
    <t xml:space="preserve"> % of target improvement related to training</t>
  </si>
  <si>
    <t>Value of target improvement by low performers</t>
  </si>
  <si>
    <t>Customer Service Training Project Costs</t>
  </si>
  <si>
    <t>No. of customer service employees</t>
  </si>
  <si>
    <t>Average successful ticket closure by low performing reps</t>
  </si>
  <si>
    <t>Average successful ticket closure by middle performing reps</t>
  </si>
  <si>
    <t>Average successful ticket closure by high performing reps</t>
  </si>
  <si>
    <t>Average revenue saved/expanded by high performing reps per year</t>
  </si>
  <si>
    <t>Revenue saving/expansion improvement by low performers</t>
  </si>
  <si>
    <t>Training Project Costs</t>
  </si>
  <si>
    <t>Number of employees participating in the training</t>
  </si>
  <si>
    <t>Average days spent on training per year per employee</t>
  </si>
  <si>
    <t>Average training cost per employee</t>
  </si>
  <si>
    <t>Hours to complete training</t>
  </si>
  <si>
    <t>Insert a metric that you will be measuring the improvement of here</t>
  </si>
  <si>
    <t>Total training cost per employee</t>
  </si>
  <si>
    <t>Time Saving Value Per Employee</t>
  </si>
  <si>
    <t>Your metric improvement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</si>
</sst>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
  </numFmts>
  <fonts count="15">
    <font>
      <sz val="10.0"/>
      <color rgb="FF000000"/>
      <name val="Arial"/>
      <scheme val="minor"/>
    </font>
    <font>
      <sz val="14.0"/>
      <color rgb="FFFFFFFF"/>
      <name val="Montserrat"/>
    </font>
    <font/>
    <font>
      <color theme="1"/>
      <name val="Lato"/>
    </font>
    <font>
      <color theme="1"/>
      <name val="Arial"/>
      <scheme val="minor"/>
    </font>
    <font>
      <u/>
      <color rgb="FF1155CC"/>
      <name val="Arial"/>
      <scheme val="minor"/>
    </font>
    <font>
      <b/>
      <u/>
      <color theme="0"/>
    </font>
    <font>
      <b/>
      <u/>
      <color theme="1"/>
    </font>
    <font>
      <b/>
      <u/>
      <sz val="12.0"/>
      <color rgb="FFFFFFFF"/>
      <name val="Lato"/>
    </font>
    <font>
      <b/>
      <color theme="1"/>
      <name val="Lato"/>
    </font>
    <font>
      <b/>
      <sz val="12.0"/>
      <color rgb="FFFFFFFF"/>
      <name val="Lato"/>
    </font>
    <font>
      <b/>
      <sz val="14.0"/>
      <color theme="1"/>
      <name val="Lato"/>
    </font>
    <font>
      <b/>
      <sz val="12.0"/>
      <color rgb="FFEAEFF1"/>
      <name val="Lato"/>
    </font>
    <font>
      <sz val="10.0"/>
      <color theme="1"/>
      <name val="Lato"/>
    </font>
    <font>
      <i/>
      <color theme="1"/>
      <name val="Lato"/>
    </font>
  </fonts>
  <fills count="8">
    <fill>
      <patternFill patternType="none"/>
    </fill>
    <fill>
      <patternFill patternType="lightGray"/>
    </fill>
    <fill>
      <patternFill patternType="solid">
        <fgColor theme="1"/>
        <bgColor theme="1"/>
      </patternFill>
    </fill>
    <fill>
      <patternFill patternType="solid">
        <fgColor rgb="FFFFFFFF"/>
        <bgColor rgb="FFFFFFFF"/>
      </patternFill>
    </fill>
    <fill>
      <patternFill patternType="solid">
        <fgColor rgb="FFEAEFF1"/>
        <bgColor rgb="FFEAEFF1"/>
      </patternFill>
    </fill>
    <fill>
      <patternFill patternType="solid">
        <fgColor theme="0"/>
        <bgColor theme="0"/>
      </patternFill>
    </fill>
    <fill>
      <patternFill patternType="solid">
        <fgColor rgb="FF1B3F39"/>
        <bgColor rgb="FF1B3F39"/>
      </patternFill>
    </fill>
    <fill>
      <patternFill patternType="solid">
        <fgColor rgb="FF000000"/>
        <bgColor rgb="FF000000"/>
      </patternFill>
    </fill>
  </fills>
  <borders count="43">
    <border/>
    <border>
      <right style="thin">
        <color rgb="FFEAF1FC"/>
      </right>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thin">
        <color rgb="FFFFFFFF"/>
      </left>
      <right style="thin">
        <color rgb="FFFFFFFF"/>
      </right>
      <bottom style="thin">
        <color rgb="FFFFFFFF"/>
      </bottom>
    </border>
    <border>
      <left style="thin">
        <color rgb="FFFFFFFF"/>
      </left>
      <right style="medium">
        <color rgb="FF000000"/>
      </right>
      <bottom style="thin">
        <color rgb="FFFFFFFF"/>
      </bottom>
    </border>
    <border>
      <right style="thin">
        <color rgb="FFFFFFFF"/>
      </right>
      <bottom style="thin">
        <color rgb="FFFFFFFF"/>
      </bottom>
    </border>
    <border>
      <left style="thin">
        <color rgb="FFFFFFFF"/>
      </left>
      <right style="thin">
        <color rgb="FFFFFFFF"/>
      </right>
      <top style="thin">
        <color rgb="FFFFFFFF"/>
      </top>
      <bottom style="thin">
        <color rgb="FFFFFFFF"/>
      </bottom>
    </border>
    <border>
      <left style="thin">
        <color rgb="FFFFFFFF"/>
      </left>
      <right style="medium">
        <color rgb="FF000000"/>
      </right>
      <top style="thin">
        <color rgb="FFFFFFFF"/>
      </top>
      <bottom style="thin">
        <color rgb="FFFFFFFF"/>
      </bottom>
    </border>
    <border>
      <right style="thin">
        <color rgb="FFFFFFFF"/>
      </right>
      <top style="thin">
        <color rgb="FFFFFFFF"/>
      </top>
      <bottom style="thin">
        <color rgb="FFFFFFFF"/>
      </bottom>
    </border>
    <border>
      <left style="thin">
        <color rgb="FFFFFFFF"/>
      </left>
      <right style="thin">
        <color rgb="FFFFFFFF"/>
      </right>
      <top style="thin">
        <color rgb="FFFFFFFF"/>
      </top>
      <bottom style="medium">
        <color rgb="FF000000"/>
      </bottom>
    </border>
    <border>
      <left style="thin">
        <color rgb="FFFFFFFF"/>
      </left>
      <right style="medium">
        <color rgb="FF000000"/>
      </right>
      <top style="thin">
        <color rgb="FFFFFFFF"/>
      </top>
      <bottom style="medium">
        <color rgb="FF000000"/>
      </bottom>
    </border>
    <border>
      <right style="thin">
        <color rgb="FFFFFFFF"/>
      </right>
      <top style="thin">
        <color rgb="FFFFFFFF"/>
      </top>
      <bottom style="medium">
        <color rgb="FF000000"/>
      </bottom>
    </border>
    <border>
      <left style="medium">
        <color rgb="FF000000"/>
      </left>
      <right style="thin">
        <color rgb="FFFFFFFF"/>
      </right>
      <bottom style="thin">
        <color rgb="FFFFFFFF"/>
      </bottom>
    </border>
    <border>
      <left style="thin">
        <color rgb="FFFFFFFF"/>
      </left>
      <right style="medium">
        <color rgb="FF0B3B86"/>
      </right>
      <bottom style="thin">
        <color rgb="FFFFFFFF"/>
      </bottom>
    </border>
    <border>
      <left style="medium">
        <color rgb="FF000000"/>
      </left>
      <right style="thin">
        <color rgb="FFFFFFFF"/>
      </right>
      <top style="thin">
        <color rgb="FFFFFFFF"/>
      </top>
      <bottom style="thin">
        <color rgb="FFFFFFFF"/>
      </bottom>
    </border>
    <border>
      <left style="thin">
        <color rgb="FFFFFFFF"/>
      </left>
      <right style="medium">
        <color rgb="FF0B3B86"/>
      </right>
      <top style="thin">
        <color rgb="FFFFFFFF"/>
      </top>
      <bottom style="thin">
        <color rgb="FFFFFFFF"/>
      </bottom>
    </border>
    <border>
      <left style="medium">
        <color rgb="FF000000"/>
      </left>
      <right style="thin">
        <color rgb="FFFFFFFF"/>
      </right>
      <top style="thin">
        <color rgb="FFFFFFFF"/>
      </top>
      <bottom style="medium">
        <color rgb="FF000000"/>
      </bottom>
    </border>
    <border>
      <left style="thin">
        <color rgb="FFFFFFFF"/>
      </left>
      <right style="medium">
        <color rgb="FF0B3B86"/>
      </right>
      <top style="thin">
        <color rgb="FFFFFFFF"/>
      </top>
      <bottom style="medium">
        <color rgb="FF000000"/>
      </bottom>
    </border>
    <border>
      <left style="medium">
        <color rgb="FF000000"/>
      </left>
      <right style="medium">
        <color rgb="FF000000"/>
      </right>
      <top style="medium">
        <color rgb="FF000000"/>
      </top>
    </border>
    <border>
      <right style="medium">
        <color rgb="FFFFFFFF"/>
      </right>
    </border>
    <border>
      <left style="medium">
        <color rgb="FF000000"/>
      </left>
      <right style="medium">
        <color rgb="FF000000"/>
      </right>
      <bottom style="medium">
        <color rgb="FF000000"/>
      </bottom>
    </border>
    <border>
      <left style="medium">
        <color rgb="FF000000"/>
      </left>
      <right style="medium">
        <color rgb="FF000000"/>
      </right>
      <top style="medium">
        <color rgb="FF000000"/>
      </top>
      <bottom style="thin">
        <color rgb="FFFFFFFF"/>
      </bottom>
    </border>
    <border>
      <right style="medium">
        <color rgb="FF000000"/>
      </right>
      <top style="medium">
        <color rgb="FF000000"/>
      </top>
      <bottom style="thin">
        <color rgb="FFFFFFFF"/>
      </bottom>
    </border>
    <border>
      <right style="medium">
        <color rgb="FFFFFFFF"/>
      </right>
      <bottom style="medium">
        <color rgb="FFFFFFFF"/>
      </bottom>
    </border>
    <border>
      <bottom style="medium">
        <color rgb="FFFFFFFF"/>
      </bottom>
    </border>
    <border>
      <left style="medium">
        <color rgb="FF000000"/>
      </left>
      <right style="medium">
        <color rgb="FF000000"/>
      </right>
      <top style="thin">
        <color rgb="FFFFFFFF"/>
      </top>
      <bottom style="thin">
        <color rgb="FFFFFFFF"/>
      </bottom>
    </border>
    <border>
      <right style="medium">
        <color rgb="FF000000"/>
      </right>
      <top style="thin">
        <color rgb="FFFFFFFF"/>
      </top>
      <bottom style="thin">
        <color rgb="FFFFFFFF"/>
      </bottom>
    </border>
    <border>
      <left style="medium">
        <color rgb="FF000000"/>
      </left>
      <right style="medium">
        <color rgb="FF000000"/>
      </right>
      <top style="thin">
        <color rgb="FFFFFFFF"/>
      </top>
      <bottom style="medium">
        <color rgb="FF000000"/>
      </bottom>
    </border>
    <border>
      <right style="medium">
        <color rgb="FF000000"/>
      </right>
      <top style="thin">
        <color rgb="FFFFFFFF"/>
      </top>
      <bottom style="medium">
        <color rgb="FF000000"/>
      </bottom>
    </border>
    <border>
      <left style="medium">
        <color rgb="FF000000"/>
      </left>
      <right style="thin">
        <color rgb="FFFFFFFF"/>
      </right>
      <top style="medium">
        <color rgb="FF000000"/>
      </top>
      <bottom style="thin">
        <color rgb="FFFFFFFF"/>
      </bottom>
    </border>
    <border>
      <left style="thin">
        <color rgb="FFFFFFFF"/>
      </left>
      <right style="medium">
        <color rgb="FF000000"/>
      </right>
      <top style="medium">
        <color rgb="FF000000"/>
      </top>
      <bottom style="thin">
        <color rgb="FFFFFFFF"/>
      </bottom>
    </border>
    <border>
      <left style="medium">
        <color rgb="FF000000"/>
      </left>
      <right style="thin">
        <color rgb="FFFFFFFF"/>
      </right>
      <top style="thin">
        <color rgb="FFFFFFFF"/>
      </top>
    </border>
    <border>
      <left style="thin">
        <color rgb="FFFFFFFF"/>
      </left>
      <right style="medium">
        <color rgb="FF000000"/>
      </right>
      <top style="thin">
        <color rgb="FFFFFFFF"/>
      </top>
    </border>
    <border>
      <left style="medium">
        <color rgb="FF000000"/>
      </left>
      <right style="medium">
        <color rgb="FF000000"/>
      </right>
    </border>
  </borders>
  <cellStyleXfs count="1">
    <xf borderId="0" fillId="0" fontId="0" numFmtId="0" applyAlignment="1" applyFont="1"/>
  </cellStyleXfs>
  <cellXfs count="99">
    <xf borderId="0" fillId="0" fontId="0" numFmtId="0" xfId="0" applyAlignment="1" applyFont="1">
      <alignment readingOrder="0" shrinkToFit="0" vertical="bottom" wrapText="0"/>
    </xf>
    <xf borderId="0" fillId="2" fontId="1" numFmtId="0" xfId="0" applyAlignment="1" applyFill="1" applyFont="1">
      <alignment horizontal="center" readingOrder="0" vertical="center"/>
    </xf>
    <xf borderId="1" fillId="0" fontId="2" numFmtId="0" xfId="0" applyBorder="1" applyFont="1"/>
    <xf borderId="2" fillId="3" fontId="3" numFmtId="0" xfId="0" applyAlignment="1" applyBorder="1" applyFill="1" applyFont="1">
      <alignment readingOrder="0" shrinkToFit="0" vertical="center" wrapText="1"/>
    </xf>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0" fillId="0" fontId="4" numFmtId="0" xfId="0" applyAlignment="1" applyFont="1">
      <alignment shrinkToFit="0" wrapText="0"/>
    </xf>
    <xf borderId="0" fillId="0" fontId="5" numFmtId="0" xfId="0" applyAlignment="1" applyFont="1">
      <alignment readingOrder="0" shrinkToFit="0" wrapText="1"/>
    </xf>
    <xf borderId="0" fillId="2" fontId="6" numFmtId="0" xfId="0" applyAlignment="1" applyFont="1">
      <alignment horizontal="center" readingOrder="0"/>
    </xf>
    <xf borderId="10" fillId="0" fontId="7" numFmtId="0" xfId="0" applyAlignment="1" applyBorder="1" applyFont="1">
      <alignment horizontal="center" readingOrder="0"/>
    </xf>
    <xf borderId="11" fillId="0" fontId="2" numFmtId="0" xfId="0" applyBorder="1" applyFont="1"/>
    <xf borderId="0" fillId="0" fontId="8" numFmtId="0" xfId="0" applyAlignment="1" applyFont="1">
      <alignment horizontal="center" readingOrder="0" vertical="center"/>
    </xf>
    <xf borderId="0" fillId="2" fontId="1" numFmtId="0" xfId="0" applyAlignment="1" applyFont="1">
      <alignment readingOrder="0" vertical="center"/>
    </xf>
    <xf borderId="0" fillId="2" fontId="1" numFmtId="0" xfId="0" applyAlignment="1" applyFont="1">
      <alignment vertical="center"/>
    </xf>
    <xf borderId="10" fillId="4" fontId="9" numFmtId="0" xfId="0" applyAlignment="1" applyBorder="1" applyFill="1" applyFont="1">
      <alignment horizontal="center" readingOrder="0" vertical="center"/>
    </xf>
    <xf borderId="0" fillId="0" fontId="4" numFmtId="0" xfId="0" applyAlignment="1" applyFont="1">
      <alignment vertical="center"/>
    </xf>
    <xf borderId="12" fillId="5" fontId="3" numFmtId="0" xfId="0" applyAlignment="1" applyBorder="1" applyFill="1" applyFont="1">
      <alignment readingOrder="0"/>
    </xf>
    <xf borderId="13" fillId="5" fontId="3" numFmtId="0" xfId="0" applyAlignment="1" applyBorder="1" applyFont="1">
      <alignment horizontal="center" readingOrder="0"/>
    </xf>
    <xf borderId="14" fillId="5" fontId="3" numFmtId="0" xfId="0" applyAlignment="1" applyBorder="1" applyFont="1">
      <alignment readingOrder="0"/>
    </xf>
    <xf borderId="13" fillId="5" fontId="3" numFmtId="164" xfId="0" applyAlignment="1" applyBorder="1" applyFont="1" applyNumberFormat="1">
      <alignment horizontal="center" readingOrder="0"/>
    </xf>
    <xf borderId="15" fillId="5" fontId="3" numFmtId="0" xfId="0" applyAlignment="1" applyBorder="1" applyFont="1">
      <alignment readingOrder="0"/>
    </xf>
    <xf borderId="16" fillId="5" fontId="3" numFmtId="164" xfId="0" applyAlignment="1" applyBorder="1" applyFont="1" applyNumberFormat="1">
      <alignment horizontal="center" readingOrder="0"/>
    </xf>
    <xf borderId="17" fillId="5" fontId="3" numFmtId="0" xfId="0" applyAlignment="1" applyBorder="1" applyFont="1">
      <alignment readingOrder="0"/>
    </xf>
    <xf borderId="16" fillId="5" fontId="3" numFmtId="0" xfId="0" applyAlignment="1" applyBorder="1" applyFont="1">
      <alignment horizontal="center" readingOrder="0"/>
    </xf>
    <xf borderId="18" fillId="5" fontId="3" numFmtId="0" xfId="0" applyAlignment="1" applyBorder="1" applyFont="1">
      <alignment readingOrder="0"/>
    </xf>
    <xf borderId="19" fillId="5" fontId="3" numFmtId="164" xfId="0" applyAlignment="1" applyBorder="1" applyFont="1" applyNumberFormat="1">
      <alignment horizontal="center" readingOrder="0"/>
    </xf>
    <xf borderId="20" fillId="5" fontId="3" numFmtId="0" xfId="0" applyBorder="1" applyFont="1"/>
    <xf borderId="19" fillId="5" fontId="3" numFmtId="0" xfId="0" applyAlignment="1" applyBorder="1" applyFont="1">
      <alignment horizontal="center"/>
    </xf>
    <xf borderId="21" fillId="5" fontId="3" numFmtId="0" xfId="0" applyAlignment="1" applyBorder="1" applyFont="1">
      <alignment readingOrder="0"/>
    </xf>
    <xf borderId="22" fillId="5" fontId="3" numFmtId="0" xfId="0" applyAlignment="1" applyBorder="1" applyFont="1">
      <alignment horizontal="center" readingOrder="0"/>
    </xf>
    <xf borderId="23" fillId="5" fontId="3" numFmtId="0" xfId="0" applyAlignment="1" applyBorder="1" applyFont="1">
      <alignment readingOrder="0"/>
    </xf>
    <xf borderId="24" fillId="5" fontId="3" numFmtId="9" xfId="0" applyAlignment="1" applyBorder="1" applyFont="1" applyNumberFormat="1">
      <alignment horizontal="center" readingOrder="0"/>
    </xf>
    <xf borderId="16" fillId="5" fontId="3" numFmtId="9" xfId="0" applyAlignment="1" applyBorder="1" applyFont="1" applyNumberFormat="1">
      <alignment horizontal="center" readingOrder="0"/>
    </xf>
    <xf borderId="25" fillId="5" fontId="3" numFmtId="0" xfId="0" applyAlignment="1" applyBorder="1" applyFont="1">
      <alignment readingOrder="0"/>
    </xf>
    <xf borderId="26" fillId="5" fontId="3" numFmtId="164" xfId="0" applyAlignment="1" applyBorder="1" applyFont="1" applyNumberFormat="1">
      <alignment horizontal="center" readingOrder="0"/>
    </xf>
    <xf borderId="20" fillId="5" fontId="3" numFmtId="0" xfId="0" applyAlignment="1" applyBorder="1" applyFont="1">
      <alignment readingOrder="0"/>
    </xf>
    <xf borderId="27" fillId="4" fontId="9" numFmtId="0" xfId="0" applyAlignment="1" applyBorder="1" applyFont="1">
      <alignment horizontal="center" readingOrder="0" vertical="center"/>
    </xf>
    <xf borderId="28" fillId="6" fontId="10" numFmtId="0" xfId="0" applyAlignment="1" applyBorder="1" applyFill="1" applyFont="1">
      <alignment horizontal="center" readingOrder="0" vertical="center"/>
    </xf>
    <xf borderId="0" fillId="0" fontId="11" numFmtId="164" xfId="0" applyAlignment="1" applyFont="1" applyNumberFormat="1">
      <alignment horizontal="center" vertical="center"/>
    </xf>
    <xf borderId="29" fillId="0" fontId="2" numFmtId="0" xfId="0" applyBorder="1" applyFont="1"/>
    <xf borderId="28" fillId="0" fontId="2" numFmtId="0" xfId="0" applyBorder="1" applyFont="1"/>
    <xf borderId="30" fillId="5" fontId="3" numFmtId="0" xfId="0" applyAlignment="1" applyBorder="1" applyFont="1">
      <alignment readingOrder="0"/>
    </xf>
    <xf borderId="31" fillId="5" fontId="3" numFmtId="164" xfId="0" applyAlignment="1" applyBorder="1" applyFont="1" applyNumberFormat="1">
      <alignment horizontal="center"/>
    </xf>
    <xf borderId="32" fillId="0" fontId="2" numFmtId="0" xfId="0" applyBorder="1" applyFont="1"/>
    <xf borderId="33" fillId="0" fontId="2" numFmtId="0" xfId="0" applyBorder="1" applyFont="1"/>
    <xf borderId="34" fillId="5" fontId="3" numFmtId="0" xfId="0" applyAlignment="1" applyBorder="1" applyFont="1">
      <alignment readingOrder="0"/>
    </xf>
    <xf borderId="35" fillId="5" fontId="3" numFmtId="164" xfId="0" applyAlignment="1" applyBorder="1" applyFont="1" applyNumberFormat="1">
      <alignment horizontal="center"/>
    </xf>
    <xf borderId="28" fillId="6" fontId="12" numFmtId="0" xfId="0" applyAlignment="1" applyBorder="1" applyFont="1">
      <alignment horizontal="center" readingOrder="0" vertical="center"/>
    </xf>
    <xf borderId="0" fillId="0" fontId="11" numFmtId="4" xfId="0" applyAlignment="1" applyFont="1" applyNumberFormat="1">
      <alignment horizontal="center" vertical="center"/>
    </xf>
    <xf borderId="36" fillId="5" fontId="3" numFmtId="0" xfId="0" applyAlignment="1" applyBorder="1" applyFont="1">
      <alignment readingOrder="0"/>
    </xf>
    <xf borderId="37" fillId="5" fontId="3" numFmtId="164" xfId="0" applyAlignment="1" applyBorder="1" applyFont="1" applyNumberFormat="1">
      <alignment horizontal="center"/>
    </xf>
    <xf borderId="0" fillId="0" fontId="9" numFmtId="0" xfId="0" applyAlignment="1" applyFont="1">
      <alignment horizontal="center" readingOrder="0" vertical="center"/>
    </xf>
    <xf borderId="38" fillId="5" fontId="3" numFmtId="0" xfId="0" applyAlignment="1" applyBorder="1" applyFont="1">
      <alignment readingOrder="0"/>
    </xf>
    <xf borderId="39" fillId="0" fontId="3" numFmtId="0" xfId="0" applyAlignment="1" applyBorder="1" applyFont="1">
      <alignment horizontal="center" readingOrder="0"/>
    </xf>
    <xf borderId="38" fillId="0" fontId="3" numFmtId="0" xfId="0" applyAlignment="1" applyBorder="1" applyFont="1">
      <alignment readingOrder="0"/>
    </xf>
    <xf borderId="39" fillId="0" fontId="3" numFmtId="164" xfId="0" applyAlignment="1" applyBorder="1" applyFont="1" applyNumberFormat="1">
      <alignment horizontal="center" readingOrder="0"/>
    </xf>
    <xf borderId="23" fillId="0" fontId="3" numFmtId="0" xfId="0" applyAlignment="1" applyBorder="1" applyFont="1">
      <alignment readingOrder="0"/>
    </xf>
    <xf borderId="16" fillId="0" fontId="3" numFmtId="0" xfId="0" applyAlignment="1" applyBorder="1" applyFont="1">
      <alignment horizontal="center" readingOrder="0"/>
    </xf>
    <xf borderId="16" fillId="0" fontId="3" numFmtId="164" xfId="0" applyAlignment="1" applyBorder="1" applyFont="1" applyNumberFormat="1">
      <alignment horizontal="center" readingOrder="0"/>
    </xf>
    <xf borderId="25" fillId="0" fontId="3" numFmtId="0" xfId="0" applyAlignment="1" applyBorder="1" applyFont="1">
      <alignment readingOrder="0"/>
    </xf>
    <xf borderId="19" fillId="0" fontId="3" numFmtId="164" xfId="0" applyAlignment="1" applyBorder="1" applyFont="1" applyNumberFormat="1">
      <alignment horizontal="center" readingOrder="0"/>
    </xf>
    <xf borderId="0" fillId="0" fontId="3" numFmtId="0" xfId="0" applyFont="1"/>
    <xf borderId="0" fillId="0" fontId="3" numFmtId="0" xfId="0" applyAlignment="1" applyFont="1">
      <alignment horizontal="center"/>
    </xf>
    <xf borderId="39" fillId="5" fontId="3" numFmtId="0" xfId="0" applyAlignment="1" applyBorder="1" applyFont="1">
      <alignment horizontal="center" readingOrder="0"/>
    </xf>
    <xf borderId="16" fillId="5" fontId="3" numFmtId="164" xfId="0" applyAlignment="1" applyBorder="1" applyFont="1" applyNumberFormat="1">
      <alignment horizontal="center" readingOrder="0"/>
    </xf>
    <xf borderId="0" fillId="0" fontId="11" numFmtId="164" xfId="0" applyAlignment="1" applyFont="1" applyNumberFormat="1">
      <alignment horizontal="center" vertical="center"/>
    </xf>
    <xf borderId="30" fillId="5" fontId="3" numFmtId="164" xfId="0" applyAlignment="1" applyBorder="1" applyFont="1" applyNumberFormat="1">
      <alignment horizontal="center"/>
    </xf>
    <xf borderId="34" fillId="5" fontId="3" numFmtId="164" xfId="0" applyAlignment="1" applyBorder="1" applyFont="1" applyNumberFormat="1">
      <alignment horizontal="center"/>
    </xf>
    <xf borderId="36" fillId="5" fontId="3" numFmtId="164" xfId="0" applyAlignment="1" applyBorder="1" applyFont="1" applyNumberFormat="1">
      <alignment horizontal="center"/>
    </xf>
    <xf borderId="16" fillId="0" fontId="3" numFmtId="9" xfId="0" applyAlignment="1" applyBorder="1" applyFont="1" applyNumberFormat="1">
      <alignment horizontal="center" readingOrder="0"/>
    </xf>
    <xf borderId="40" fillId="0" fontId="3" numFmtId="0" xfId="0" applyAlignment="1" applyBorder="1" applyFont="1">
      <alignment readingOrder="0"/>
    </xf>
    <xf borderId="41" fillId="0" fontId="3" numFmtId="9" xfId="0" applyAlignment="1" applyBorder="1" applyFont="1" applyNumberFormat="1">
      <alignment horizontal="center" readingOrder="0"/>
    </xf>
    <xf borderId="40" fillId="0" fontId="3" numFmtId="0" xfId="0" applyBorder="1" applyFont="1"/>
    <xf borderId="41" fillId="0" fontId="3" numFmtId="0" xfId="0" applyAlignment="1" applyBorder="1" applyFont="1">
      <alignment horizontal="center"/>
    </xf>
    <xf borderId="25" fillId="0" fontId="3" numFmtId="0" xfId="0" applyBorder="1" applyFont="1"/>
    <xf borderId="19" fillId="0" fontId="3" numFmtId="0" xfId="0" applyAlignment="1" applyBorder="1" applyFont="1">
      <alignment horizontal="center"/>
    </xf>
    <xf borderId="39" fillId="0" fontId="3" numFmtId="9" xfId="0" applyAlignment="1" applyBorder="1" applyFont="1" applyNumberFormat="1">
      <alignment horizontal="center" readingOrder="0"/>
    </xf>
    <xf borderId="25" fillId="0" fontId="13" numFmtId="0" xfId="0" applyAlignment="1" applyBorder="1" applyFont="1">
      <alignment readingOrder="0" shrinkToFit="0" wrapText="1"/>
    </xf>
    <xf borderId="19" fillId="0" fontId="13" numFmtId="9" xfId="0" applyAlignment="1" applyBorder="1" applyFont="1" applyNumberFormat="1">
      <alignment horizontal="center" readingOrder="0" shrinkToFit="0" vertical="center" wrapText="1"/>
    </xf>
    <xf borderId="30" fillId="0" fontId="3" numFmtId="0" xfId="0" applyAlignment="1" applyBorder="1" applyFont="1">
      <alignment readingOrder="0"/>
    </xf>
    <xf borderId="30" fillId="0" fontId="3" numFmtId="164" xfId="0" applyAlignment="1" applyBorder="1" applyFont="1" applyNumberFormat="1">
      <alignment horizontal="center"/>
    </xf>
    <xf borderId="34" fillId="0" fontId="3" numFmtId="0" xfId="0" applyAlignment="1" applyBorder="1" applyFont="1">
      <alignment readingOrder="0"/>
    </xf>
    <xf borderId="34" fillId="0" fontId="3" numFmtId="164" xfId="0" applyAlignment="1" applyBorder="1" applyFont="1" applyNumberFormat="1">
      <alignment horizontal="center"/>
    </xf>
    <xf borderId="36" fillId="0" fontId="3" numFmtId="0" xfId="0" applyAlignment="1" applyBorder="1" applyFont="1">
      <alignment readingOrder="0"/>
    </xf>
    <xf borderId="36" fillId="0" fontId="3" numFmtId="0" xfId="0" applyAlignment="1" applyBorder="1" applyFont="1">
      <alignment horizontal="center"/>
    </xf>
    <xf borderId="19" fillId="0" fontId="3" numFmtId="164" xfId="0" applyAlignment="1" applyBorder="1" applyFont="1" applyNumberFormat="1">
      <alignment horizontal="center" readingOrder="0"/>
    </xf>
    <xf borderId="34" fillId="0" fontId="3" numFmtId="164" xfId="0" applyAlignment="1" applyBorder="1" applyFont="1" applyNumberFormat="1">
      <alignment horizontal="center"/>
    </xf>
    <xf borderId="42" fillId="0" fontId="4" numFmtId="0" xfId="0" applyBorder="1" applyFont="1"/>
    <xf borderId="16" fillId="0" fontId="3" numFmtId="1" xfId="0" applyAlignment="1" applyBorder="1" applyFont="1" applyNumberFormat="1">
      <alignment horizontal="center" readingOrder="0"/>
    </xf>
    <xf borderId="41" fillId="0" fontId="3" numFmtId="164" xfId="0" applyAlignment="1" applyBorder="1" applyFont="1" applyNumberFormat="1">
      <alignment horizontal="center" readingOrder="0"/>
    </xf>
    <xf borderId="23" fillId="0" fontId="14" numFmtId="0" xfId="0" applyAlignment="1" applyBorder="1" applyFont="1">
      <alignment readingOrder="0"/>
    </xf>
    <xf borderId="0" fillId="7" fontId="1" numFmtId="0" xfId="0" applyAlignment="1" applyFill="1" applyFont="1">
      <alignment readingOrder="0" vertical="center"/>
    </xf>
    <xf borderId="0" fillId="7" fontId="1" numFmtId="0" xfId="0" applyAlignment="1" applyFont="1">
      <alignment vertical="center"/>
    </xf>
    <xf borderId="34" fillId="0" fontId="14" numFmtId="0" xfId="0" applyAlignment="1" applyBorder="1" applyFont="1">
      <alignment readingOrder="0"/>
    </xf>
  </cellXfs>
  <cellStyles count="1">
    <cellStyle xfId="0" name="Normal" builtinId="0"/>
  </cellStyles>
  <dxfs count="2">
    <dxf>
      <font>
        <color rgb="FFFFFFFF"/>
      </font>
      <fill>
        <patternFill patternType="solid">
          <fgColor rgb="FF008A20"/>
          <bgColor rgb="FF008A20"/>
        </patternFill>
      </fill>
      <border/>
    </dxf>
    <dxf>
      <font>
        <color rgb="FFFFFFFF"/>
      </font>
      <fill>
        <patternFill patternType="solid">
          <fgColor rgb="FFC11733"/>
          <bgColor rgb="FFC11733"/>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_rels/chartEx1.xml.rels><?xml version="1.0" encoding="UTF-8" standalone="yes"?><Relationships xmlns="http://schemas.openxmlformats.org/package/2006/relationships"><Relationship Id="rId1" Type="http://schemas.microsoft.com/office/2011/relationships/chartStyle" Target="style1.xml"/><Relationship Id="rId2" Type="http://schemas.microsoft.com/office/2011/relationships/chartColorStyle" Target="colors1.xml"/></Relationships>
</file>

<file path=xl/charts/_rels/chartEx2.xml.rels><?xml version="1.0" encoding="UTF-8" standalone="yes"?><Relationships xmlns="http://schemas.openxmlformats.org/package/2006/relationships"><Relationship Id="rId1" Type="http://schemas.microsoft.com/office/2011/relationships/chartStyle" Target="style2.xml"/><Relationship Id="rId2" Type="http://schemas.microsoft.com/office/2011/relationships/chartColorStyle" Target="colors2.xml"/></Relationships>
</file>

<file path=xl/charts/_rels/chartEx3.xml.rels><?xml version="1.0" encoding="UTF-8" standalone="yes"?><Relationships xmlns="http://schemas.openxmlformats.org/package/2006/relationships"><Relationship Id="rId1" Type="http://schemas.microsoft.com/office/2011/relationships/chartStyle" Target="style3.xml"/><Relationship Id="rId2" Type="http://schemas.microsoft.com/office/2011/relationships/chartColorStyle" Target="colors3.xml"/></Relationships>
</file>

<file path=xl/charts/_rels/chartEx4.xml.rels><?xml version="1.0" encoding="UTF-8" standalone="yes"?><Relationships xmlns="http://schemas.openxmlformats.org/package/2006/relationships"><Relationship Id="rId1" Type="http://schemas.microsoft.com/office/2011/relationships/chartStyle" Target="style4.xml"/><Relationship Id="rId2" Type="http://schemas.microsoft.com/office/2011/relationships/chartColorStyle" Target="colors4.xml"/></Relationships>
</file>

<file path=xl/charts/_rels/chartEx5.xml.rels><?xml version="1.0" encoding="UTF-8" standalone="yes"?><Relationships xmlns="http://schemas.openxmlformats.org/package/2006/relationships"><Relationship Id="rId1" Type="http://schemas.microsoft.com/office/2011/relationships/chartStyle" Target="style5.xml"/><Relationship Id="rId2" Type="http://schemas.microsoft.com/office/2011/relationships/chartColorStyle" Target="colors5.xml"/></Relationships>
</file>

<file path=xl/charts/chartEx1.xml><?xml version="1.0" encoding="utf-8"?>
<cx:chartSpace xmlns:a="http://schemas.openxmlformats.org/drawingml/2006/main" xmlns:cx="http://schemas.microsoft.com/office/drawing/2014/chartex" xmlns:r="http://schemas.openxmlformats.org/officeDocument/2006/relationships" xmlns:mc="http://schemas.openxmlformats.org/markup-compatibility/2006" xmlns:mv="urn:schemas-microsoft-com:mac:vml" xmlns:c14="http://schemas.microsoft.com/office/drawing/2007/8/2/chart">
  <cx:chartData>
    <cx:data id="0">
      <cx:numDim type="val">
        <cx:f>Onboarding!$B$18:$B$20</cx:f>
      </cx:numDim>
      <cx:strDim type="cat">
        <cx:f>Onboarding!$A$18:$A$20</cx:f>
      </cx:strDim>
    </cx:data>
  </cx:chartData>
  <cx:chart>
    <cx:title overlay="0">
      <cx:txPr>
        <a:bodyPr/>
        <a:lstStyle/>
        <a:p>
          <a:pPr lvl="0">
            <a:defRPr b="0">
              <a:solidFill>
                <a:schemeClr val="dk1"/>
              </a:solidFill>
              <a:latin typeface="+mn-lt"/>
            </a:defRPr>
          </a:pPr>
          <a:r>
            <a:rPr b="0">
              <a:solidFill>
                <a:schemeClr val="dk1"/>
              </a:solidFill>
              <a:latin typeface="+mn-lt"/>
            </a:rPr>
            <a:t>Onboarding Savings</a:t>
          </a:r>
        </a:p>
      </cx:txPr>
    </cx:title>
    <cx:plotArea>
      <cx:plotAreaRegion>
        <cx:series layoutId="waterfall" uniqueId="{60C52E42-E941-4932-9959-C78DB57350D1}">
          <cx:dataLabels>
            <cx:visibility seriesName="0" categoryName="0" value="1"/>
          </cx:dataLabels>
          <cx:dataId val="0"/>
          <cx:layoutPr>
            <cx:visibility connectorLines="0"/>
            <cx:subtotals/>
          </cx:layoutPr>
        </cx:series>
      </cx:plotAreaRegion>
      <cx:axis id="0">
        <cx:catScaling gapWidth="auto"/>
        <cx:title>
          <cx:txPr>
            <a:bodyPr/>
            <a:lstStyle/>
            <a:p>
              <a:pPr lvl="0">
                <a:defRPr b="0">
                  <a:solidFill>
                    <a:srgbClr val="000000"/>
                  </a:solidFill>
                  <a:latin typeface="+mn-lt"/>
                </a:defRPr>
              </a:pPr>
              <a:r>
                <a:rPr b="0">
                  <a:solidFill>
                    <a:srgbClr val="000000"/>
                  </a:solidFill>
                  <a:latin typeface="+mn-lt"/>
                </a:rPr>
                <a:t/>
              </a:r>
            </a:p>
          </cx:txPr>
        </cx:title>
        <cx:tickLabels/>
      </cx:axis>
      <cx:axis id="1">
        <cx:valScaling max="auto" min="auto"/>
        <cx:title>
          <cx:txPr>
            <a:bodyPr/>
            <a:lstStyle/>
            <a:p>
              <a:pPr lvl="0">
                <a:defRPr b="0">
                  <a:solidFill>
                    <a:srgbClr val="000000"/>
                  </a:solidFill>
                  <a:latin typeface="+mn-lt"/>
                </a:defRPr>
              </a:pPr>
              <a:r>
                <a:rPr b="0">
                  <a:solidFill>
                    <a:srgbClr val="000000"/>
                  </a:solidFill>
                  <a:latin typeface="+mn-lt"/>
                </a:rPr>
                <a:t/>
              </a:r>
            </a:p>
          </cx:txPr>
        </cx:title>
        <cx:majorGridlines>
          <cx:spPr>
            <a:ln>
              <a:solidFill>
                <a:srgbClr val="B7B7B7"/>
              </a:solidFill>
            </a:ln>
          </cx:spPr>
        </cx:majorGridlines>
        <cx:minorGridlines>
          <cx:spPr>
            <a:ln>
              <a:solidFill>
                <a:srgbClr val="CCCCCC">
                  <a:alpha val="0"/>
                </a:srgbClr>
              </a:solidFill>
            </a:ln>
          </cx:spPr>
        </cx:minorGridlines>
        <cx:tickLabels/>
      </cx:axis>
    </cx:plotArea>
  </cx:chart>
</cx:chartSpace>
</file>

<file path=xl/charts/chartEx2.xml><?xml version="1.0" encoding="utf-8"?>
<cx:chartSpace xmlns:a="http://schemas.openxmlformats.org/drawingml/2006/main" xmlns:cx="http://schemas.microsoft.com/office/drawing/2014/chartex" xmlns:r="http://schemas.openxmlformats.org/officeDocument/2006/relationships" xmlns:mc="http://schemas.openxmlformats.org/markup-compatibility/2006" xmlns:mv="urn:schemas-microsoft-com:mac:vml" xmlns:c14="http://schemas.microsoft.com/office/drawing/2007/8/2/chart">
  <cx:chartData>
    <cx:data id="0">
      <cx:numDim type="val">
        <cx:f>Compliance!$B$17:$B$19</cx:f>
      </cx:numDim>
      <cx:strDim type="cat">
        <cx:f>Compliance!$A$17:$A$19</cx:f>
      </cx:strDim>
    </cx:data>
  </cx:chartData>
  <cx:chart>
    <cx:title overlay="0">
      <cx:txPr>
        <a:bodyPr/>
        <a:lstStyle/>
        <a:p>
          <a:pPr lvl="0">
            <a:defRPr b="0">
              <a:solidFill>
                <a:schemeClr val="dk1"/>
              </a:solidFill>
              <a:latin typeface="+mn-lt"/>
            </a:defRPr>
          </a:pPr>
          <a:r>
            <a:rPr b="0">
              <a:solidFill>
                <a:schemeClr val="dk1"/>
              </a:solidFill>
              <a:latin typeface="+mn-lt"/>
            </a:rPr>
            <a:t>Compliance Training Savings</a:t>
          </a:r>
        </a:p>
      </cx:txPr>
    </cx:title>
    <cx:plotArea>
      <cx:plotAreaRegion>
        <cx:series layoutId="waterfall" uniqueId="{A80B93A7-E663-43EE-B31E-8B712D918F77}">
          <cx:dataLabels>
            <cx:visibility seriesName="0" categoryName="0" value="1"/>
          </cx:dataLabels>
          <cx:dataId val="0"/>
          <cx:layoutPr>
            <cx:visibility connectorLines="0"/>
            <cx:subtotals/>
          </cx:layoutPr>
        </cx:series>
      </cx:plotAreaRegion>
      <cx:axis id="0">
        <cx:catScaling gapWidth="auto"/>
        <cx:title>
          <cx:txPr>
            <a:bodyPr/>
            <a:lstStyle/>
            <a:p>
              <a:pPr lvl="0">
                <a:defRPr b="0">
                  <a:solidFill>
                    <a:srgbClr val="000000"/>
                  </a:solidFill>
                  <a:latin typeface="+mn-lt"/>
                </a:defRPr>
              </a:pPr>
              <a:r>
                <a:rPr b="0">
                  <a:solidFill>
                    <a:srgbClr val="000000"/>
                  </a:solidFill>
                  <a:latin typeface="+mn-lt"/>
                </a:rPr>
                <a:t/>
              </a:r>
            </a:p>
          </cx:txPr>
        </cx:title>
        <cx:tickLabels/>
      </cx:axis>
      <cx:axis id="1">
        <cx:valScaling max="auto" min="auto"/>
        <cx:title>
          <cx:txPr>
            <a:bodyPr/>
            <a:lstStyle/>
            <a:p>
              <a:pPr lvl="0">
                <a:defRPr b="0">
                  <a:solidFill>
                    <a:srgbClr val="000000"/>
                  </a:solidFill>
                  <a:latin typeface="+mn-lt"/>
                </a:defRPr>
              </a:pPr>
              <a:r>
                <a:rPr b="0">
                  <a:solidFill>
                    <a:srgbClr val="000000"/>
                  </a:solidFill>
                  <a:latin typeface="+mn-lt"/>
                </a:rPr>
                <a:t/>
              </a:r>
            </a:p>
          </cx:txPr>
        </cx:title>
        <cx:majorGridlines>
          <cx:spPr>
            <a:ln>
              <a:solidFill>
                <a:srgbClr val="B7B7B7"/>
              </a:solidFill>
            </a:ln>
          </cx:spPr>
        </cx:majorGridlines>
        <cx:minorGridlines>
          <cx:spPr>
            <a:ln>
              <a:solidFill>
                <a:srgbClr val="CCCCCC">
                  <a:alpha val="0"/>
                </a:srgbClr>
              </a:solidFill>
            </a:ln>
          </cx:spPr>
        </cx:minorGridlines>
        <cx:tickLabels/>
      </cx:axis>
    </cx:plotArea>
  </cx:chart>
</cx:chartSpace>
</file>

<file path=xl/charts/chartEx3.xml><?xml version="1.0" encoding="utf-8"?>
<cx:chartSpace xmlns:a="http://schemas.openxmlformats.org/drawingml/2006/main" xmlns:cx="http://schemas.microsoft.com/office/drawing/2014/chartex" xmlns:r="http://schemas.openxmlformats.org/officeDocument/2006/relationships" xmlns:mc="http://schemas.openxmlformats.org/markup-compatibility/2006" xmlns:mv="urn:schemas-microsoft-com:mac:vml" xmlns:c14="http://schemas.microsoft.com/office/drawing/2007/8/2/chart">
  <cx:chartData>
    <cx:data id="0">
      <cx:numDim type="val">
        <cx:f>'Sales Enablement'!$B$21:$B$22</cx:f>
      </cx:numDim>
      <cx:strDim type="cat">
        <cx:f>'Sales Enablement'!$A$21:$A$22</cx:f>
      </cx:strDim>
    </cx:data>
  </cx:chartData>
  <cx:chart>
    <cx:title overlay="0">
      <cx:txPr>
        <a:bodyPr/>
        <a:lstStyle/>
        <a:p>
          <a:pPr lvl="0">
            <a:defRPr b="0">
              <a:solidFill>
                <a:srgbClr val="000000"/>
              </a:solidFill>
              <a:latin typeface="+mn-lt"/>
            </a:defRPr>
          </a:pPr>
          <a:r>
            <a:rPr b="0">
              <a:solidFill>
                <a:srgbClr val="000000"/>
              </a:solidFill>
              <a:latin typeface="+mn-lt"/>
            </a:rPr>
            <a:t>Sales Enablement Savings</a:t>
          </a:r>
        </a:p>
      </cx:txPr>
    </cx:title>
    <cx:plotArea>
      <cx:plotAreaRegion>
        <cx:series layoutId="waterfall" uniqueId="{2FD349F2-3F44-469E-B5D0-45B04C5FF373}">
          <cx:dataLabels>
            <cx:visibility seriesName="0" categoryName="0" value="1"/>
          </cx:dataLabels>
          <cx:dataId val="0"/>
          <cx:layoutPr>
            <cx:visibility connectorLines="0"/>
            <cx:subtotals/>
          </cx:layoutPr>
        </cx:series>
      </cx:plotAreaRegion>
      <cx:axis id="0">
        <cx:catScaling gapWidth="auto"/>
        <cx:title>
          <cx:txPr>
            <a:bodyPr/>
            <a:lstStyle/>
            <a:p>
              <a:pPr lvl="0">
                <a:defRPr b="0">
                  <a:solidFill>
                    <a:srgbClr val="000000"/>
                  </a:solidFill>
                  <a:latin typeface="+mn-lt"/>
                </a:defRPr>
              </a:pPr>
              <a:r>
                <a:rPr b="0">
                  <a:solidFill>
                    <a:srgbClr val="000000"/>
                  </a:solidFill>
                  <a:latin typeface="+mn-lt"/>
                </a:rPr>
                <a:t/>
              </a:r>
            </a:p>
          </cx:txPr>
        </cx:title>
        <cx:tickLabels/>
      </cx:axis>
      <cx:axis id="1">
        <cx:valScaling max="auto" min="auto"/>
        <cx:title>
          <cx:txPr>
            <a:bodyPr/>
            <a:lstStyle/>
            <a:p>
              <a:pPr lvl="0">
                <a:defRPr b="0">
                  <a:solidFill>
                    <a:srgbClr val="000000"/>
                  </a:solidFill>
                  <a:latin typeface="+mn-lt"/>
                </a:defRPr>
              </a:pPr>
              <a:r>
                <a:rPr b="0">
                  <a:solidFill>
                    <a:srgbClr val="000000"/>
                  </a:solidFill>
                  <a:latin typeface="+mn-lt"/>
                </a:rPr>
                <a:t/>
              </a:r>
            </a:p>
          </cx:txPr>
        </cx:title>
        <cx:majorGridlines>
          <cx:spPr>
            <a:ln>
              <a:solidFill>
                <a:srgbClr val="B7B7B7"/>
              </a:solidFill>
            </a:ln>
          </cx:spPr>
        </cx:majorGridlines>
        <cx:minorGridlines>
          <cx:spPr>
            <a:ln>
              <a:solidFill>
                <a:srgbClr val="CCCCCC">
                  <a:alpha val="0"/>
                </a:srgbClr>
              </a:solidFill>
            </a:ln>
          </cx:spPr>
        </cx:minorGridlines>
        <cx:tickLabels/>
      </cx:axis>
    </cx:plotArea>
  </cx:chart>
</cx:chartSpace>
</file>

<file path=xl/charts/chartEx4.xml><?xml version="1.0" encoding="utf-8"?>
<cx:chartSpace xmlns:a="http://schemas.openxmlformats.org/drawingml/2006/main" xmlns:cx="http://schemas.microsoft.com/office/drawing/2014/chartex" xmlns:r="http://schemas.openxmlformats.org/officeDocument/2006/relationships" xmlns:mc="http://schemas.openxmlformats.org/markup-compatibility/2006" xmlns:mv="urn:schemas-microsoft-com:mac:vml" xmlns:c14="http://schemas.microsoft.com/office/drawing/2007/8/2/chart">
  <cx:chartData>
    <cx:data id="0">
      <cx:numDim type="val">
        <cx:f>'Customer Service'!$B$21</cx:f>
      </cx:numDim>
      <cx:strDim type="cat">
        <cx:f>'Customer Service'!$A$21</cx:f>
      </cx:strDim>
    </cx:data>
  </cx:chartData>
  <cx:chart>
    <cx:title overlay="0">
      <cx:txPr>
        <a:bodyPr/>
        <a:lstStyle/>
        <a:p>
          <a:pPr lvl="0">
            <a:defRPr b="0">
              <a:solidFill>
                <a:srgbClr val="000000"/>
              </a:solidFill>
              <a:latin typeface="+mn-lt"/>
            </a:defRPr>
          </a:pPr>
          <a:r>
            <a:rPr b="0">
              <a:solidFill>
                <a:srgbClr val="000000"/>
              </a:solidFill>
              <a:latin typeface="+mn-lt"/>
            </a:rPr>
            <a:t>Customer Service Training Savings</a:t>
          </a:r>
        </a:p>
      </cx:txPr>
    </cx:title>
    <cx:plotArea>
      <cx:plotAreaRegion>
        <cx:series layoutId="waterfall" uniqueId="{1A6C8E05-BF76-4F2E-B5ED-10EFF84AA9FC}">
          <cx:dataLabels>
            <cx:visibility seriesName="0" categoryName="0" value="1"/>
          </cx:dataLabels>
          <cx:dataId val="0"/>
          <cx:layoutPr>
            <cx:visibility connectorLines="0"/>
            <cx:subtotals/>
          </cx:layoutPr>
        </cx:series>
      </cx:plotAreaRegion>
      <cx:axis id="0">
        <cx:catScaling gapWidth="auto"/>
        <cx:title>
          <cx:txPr>
            <a:bodyPr/>
            <a:lstStyle/>
            <a:p>
              <a:pPr lvl="0">
                <a:defRPr b="0">
                  <a:solidFill>
                    <a:srgbClr val="000000"/>
                  </a:solidFill>
                  <a:latin typeface="+mn-lt"/>
                </a:defRPr>
              </a:pPr>
              <a:r>
                <a:rPr b="0">
                  <a:solidFill>
                    <a:srgbClr val="000000"/>
                  </a:solidFill>
                  <a:latin typeface="+mn-lt"/>
                </a:rPr>
                <a:t/>
              </a:r>
            </a:p>
          </cx:txPr>
        </cx:title>
        <cx:tickLabels/>
      </cx:axis>
      <cx:axis id="1">
        <cx:valScaling max="auto" min="auto"/>
        <cx:title>
          <cx:txPr>
            <a:bodyPr/>
            <a:lstStyle/>
            <a:p>
              <a:pPr lvl="0">
                <a:defRPr b="0">
                  <a:solidFill>
                    <a:srgbClr val="000000"/>
                  </a:solidFill>
                  <a:latin typeface="+mn-lt"/>
                </a:defRPr>
              </a:pPr>
              <a:r>
                <a:rPr b="0">
                  <a:solidFill>
                    <a:srgbClr val="000000"/>
                  </a:solidFill>
                  <a:latin typeface="+mn-lt"/>
                </a:rPr>
                <a:t/>
              </a:r>
            </a:p>
          </cx:txPr>
        </cx:title>
        <cx:majorGridlines>
          <cx:spPr>
            <a:ln>
              <a:solidFill>
                <a:srgbClr val="B7B7B7"/>
              </a:solidFill>
            </a:ln>
          </cx:spPr>
        </cx:majorGridlines>
        <cx:minorGridlines>
          <cx:spPr>
            <a:ln>
              <a:solidFill>
                <a:srgbClr val="CCCCCC">
                  <a:alpha val="0"/>
                </a:srgbClr>
              </a:solidFill>
            </a:ln>
          </cx:spPr>
        </cx:minorGridlines>
        <cx:tickLabels/>
      </cx:axis>
    </cx:plotArea>
  </cx:chart>
</cx:chartSpace>
</file>

<file path=xl/charts/chartEx5.xml><?xml version="1.0" encoding="utf-8"?>
<cx:chartSpace xmlns:a="http://schemas.openxmlformats.org/drawingml/2006/main" xmlns:cx="http://schemas.microsoft.com/office/drawing/2014/chartex" xmlns:r="http://schemas.openxmlformats.org/officeDocument/2006/relationships" xmlns:mc="http://schemas.openxmlformats.org/markup-compatibility/2006" xmlns:mv="urn:schemas-microsoft-com:mac:vml" xmlns:c14="http://schemas.microsoft.com/office/drawing/2007/8/2/chart">
  <cx:chartData>
    <cx:data id="0">
      <cx:numDim type="val">
        <cx:f>Generic!$B$17:$B$19</cx:f>
      </cx:numDim>
      <cx:strDim type="cat">
        <cx:f>Generic!$A$17:$A$19</cx:f>
      </cx:strDim>
    </cx:data>
  </cx:chartData>
  <cx:chart>
    <cx:title overlay="0">
      <cx:txPr>
        <a:bodyPr/>
        <a:lstStyle/>
        <a:p>
          <a:pPr lvl="0">
            <a:defRPr b="0">
              <a:solidFill>
                <a:schemeClr val="dk1"/>
              </a:solidFill>
              <a:latin typeface="+mn-lt"/>
            </a:defRPr>
          </a:pPr>
          <a:r>
            <a:rPr b="0">
              <a:solidFill>
                <a:schemeClr val="dk1"/>
              </a:solidFill>
              <a:latin typeface="+mn-lt"/>
            </a:rPr>
            <a:t>Project Savings</a:t>
          </a:r>
        </a:p>
      </cx:txPr>
    </cx:title>
    <cx:plotArea>
      <cx:plotAreaRegion>
        <cx:series layoutId="waterfall" uniqueId="{8DB9EF6B-6D16-4089-9D70-052945AE0BFD}">
          <cx:dataLabels>
            <cx:visibility seriesName="0" categoryName="0" value="1"/>
          </cx:dataLabels>
          <cx:dataId val="0"/>
          <cx:layoutPr>
            <cx:visibility connectorLines="0"/>
            <cx:subtotals/>
          </cx:layoutPr>
        </cx:series>
      </cx:plotAreaRegion>
      <cx:axis id="0">
        <cx:catScaling gapWidth="auto"/>
        <cx:title>
          <cx:txPr>
            <a:bodyPr/>
            <a:lstStyle/>
            <a:p>
              <a:pPr lvl="0">
                <a:defRPr b="0">
                  <a:solidFill>
                    <a:srgbClr val="000000"/>
                  </a:solidFill>
                  <a:latin typeface="+mn-lt"/>
                </a:defRPr>
              </a:pPr>
              <a:r>
                <a:rPr b="0">
                  <a:solidFill>
                    <a:srgbClr val="000000"/>
                  </a:solidFill>
                  <a:latin typeface="+mn-lt"/>
                </a:rPr>
                <a:t/>
              </a:r>
            </a:p>
          </cx:txPr>
        </cx:title>
        <cx:tickLabels/>
      </cx:axis>
      <cx:axis id="1">
        <cx:valScaling max="auto" min="auto"/>
        <cx:title>
          <cx:txPr>
            <a:bodyPr/>
            <a:lstStyle/>
            <a:p>
              <a:pPr lvl="0">
                <a:defRPr b="0">
                  <a:solidFill>
                    <a:srgbClr val="000000"/>
                  </a:solidFill>
                  <a:latin typeface="+mn-lt"/>
                </a:defRPr>
              </a:pPr>
              <a:r>
                <a:rPr b="0">
                  <a:solidFill>
                    <a:srgbClr val="000000"/>
                  </a:solidFill>
                  <a:latin typeface="+mn-lt"/>
                </a:rPr>
                <a:t/>
              </a:r>
            </a:p>
          </cx:txPr>
        </cx:title>
        <cx:majorGridlines>
          <cx:spPr>
            <a:ln>
              <a:solidFill>
                <a:srgbClr val="B7B7B7"/>
              </a:solidFill>
            </a:ln>
          </cx:spPr>
        </cx:majorGridlines>
        <cx:minorGridlines>
          <cx:spPr>
            <a:ln>
              <a:solidFill>
                <a:srgbClr val="CCCCCC">
                  <a:alpha val="0"/>
                </a:srgbClr>
              </a:solidFill>
            </a:ln>
          </cx:spPr>
        </cx:minorGridlines>
        <cx:tickLabels/>
      </cx:axis>
    </cx:plotArea>
  </cx:chart>
</cx:chartSpace>
</file>

<file path=xl/charts/colors1.xml><?xml version="1.0" encoding="utf-8"?>
<cs:colorStyle xmlns:a="http://schemas.openxmlformats.org/drawingml/2006/main" xmlns:cs="http://schemas.microsoft.com/office/drawing/2012/chartStyle" meth="cycle" id="10">
  <a:srgbClr val="8B2C56"/>
  <a:srgbClr val="DB4437"/>
  <a:schemeClr val="dk1"/>
</cs:colorStyle>
</file>

<file path=xl/charts/colors2.xml><?xml version="1.0" encoding="utf-8"?>
<cs:colorStyle xmlns:a="http://schemas.openxmlformats.org/drawingml/2006/main" xmlns:cs="http://schemas.microsoft.com/office/drawing/2012/chartStyle" meth="cycle" id="10">
  <a:srgbClr val="8B2C56"/>
  <a:srgbClr val="EAF1FC"/>
  <a:schemeClr val="dk1"/>
</cs:colorStyle>
</file>

<file path=xl/charts/colors3.xml><?xml version="1.0" encoding="utf-8"?>
<cs:colorStyle xmlns:a="http://schemas.openxmlformats.org/drawingml/2006/main" xmlns:cs="http://schemas.microsoft.com/office/drawing/2012/chartStyle" meth="cycle" id="10">
  <a:srgbClr val="8B2C56"/>
  <a:srgbClr val="8B2C56"/>
  <a:schemeClr val="dk1"/>
</cs:colorStyle>
</file>

<file path=xl/charts/colors4.xml><?xml version="1.0" encoding="utf-8"?>
<cs:colorStyle xmlns:a="http://schemas.openxmlformats.org/drawingml/2006/main" xmlns:cs="http://schemas.microsoft.com/office/drawing/2012/chartStyle" meth="cycle" id="10">
  <a:srgbClr val="8B2C56"/>
  <a:srgbClr val="EAF1FC"/>
  <a:schemeClr val="dk1"/>
</cs:colorStyle>
</file>

<file path=xl/charts/colors5.xml><?xml version="1.0" encoding="utf-8"?>
<cs:colorStyle xmlns:a="http://schemas.openxmlformats.org/drawingml/2006/main" xmlns:cs="http://schemas.microsoft.com/office/drawing/2012/chartStyle" meth="cycle" id="10">
  <a:srgbClr val="8B2C56"/>
  <a:srgbClr val="8B2C56"/>
  <a:schemeClr val="dk1"/>
</cs:colorStyle>
</file>

<file path=xl/charts/style1.xml><?xml version="1.0" encoding="utf-8"?>
<cs:chartStyle xmlns:a="http://schemas.openxmlformats.org/drawingml/2006/main" xmlns:cs="http://schemas.microsoft.com/office/drawing/2012/chartStyle" id="395">
  <cs:axisTitle>
    <cs:lnRef idx="0"/>
    <cs:fillRef idx="0"/>
    <cs:effectRef idx="0"/>
    <cs:fontRef idx="minor"/>
  </cs:axisTitle>
  <cs:categoryAxis>
    <cs:lnRef idx="0"/>
    <cs:fillRef idx="0"/>
    <cs:effectRef idx="0"/>
    <cs:fontRef idx="minor"/>
  </cs:categoryAxis>
  <cs:chartArea>
    <cs:lnRef idx="0"/>
    <cs:fillRef idx="0"/>
    <cs:effectRef idx="0"/>
    <cs:fontRef idx="minor"/>
    <cs:spPr>
      <a:solidFill>
        <a:srgbClr val="FFFFFF"/>
      </a:solidFill>
      <a:ln cap="flat" cmpd="sng" w="9525" algn="ctr">
        <a:solidFill>
          <a:srgbClr val="000000"/>
        </a:solidFill>
      </a:ln>
    </cs:spPr>
  </cs:chartArea>
  <cs:dataLabel>
    <cs:lnRef idx="0"/>
    <cs:fillRef idx="0"/>
    <cs:effectRef idx="0"/>
    <cs:fontRef idx="minor"/>
  </cs:dataLabel>
  <cs:dataLabelCallout>
    <cs:lnRef idx="0"/>
    <cs:fillRef idx="0"/>
    <cs:effectRef idx="0"/>
    <cs:fontRef idx="minor"/>
  </cs:dataLabelCallout>
  <cs:dataPoint>
    <cs:lnRef idx="0"/>
    <cs:fillRef idx="0">
      <cs:styleClr val="isAuto"/>
    </cs:fillRef>
    <cs:effectRef idx="0"/>
    <cs:fontRef idx="minor"/>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2.xml><?xml version="1.0" encoding="utf-8"?>
<cs:chartStyle xmlns:a="http://schemas.openxmlformats.org/drawingml/2006/main" xmlns:cs="http://schemas.microsoft.com/office/drawing/2012/chartStyle" id="395">
  <cs:axisTitle>
    <cs:lnRef idx="0"/>
    <cs:fillRef idx="0"/>
    <cs:effectRef idx="0"/>
    <cs:fontRef idx="minor"/>
  </cs:axisTitle>
  <cs:categoryAxis>
    <cs:lnRef idx="0"/>
    <cs:fillRef idx="0"/>
    <cs:effectRef idx="0"/>
    <cs:fontRef idx="minor"/>
  </cs:categoryAxis>
  <cs:chartArea>
    <cs:lnRef idx="0"/>
    <cs:fillRef idx="0"/>
    <cs:effectRef idx="0"/>
    <cs:fontRef idx="minor"/>
    <cs:spPr>
      <a:solidFill>
        <a:srgbClr val="FFFFFF"/>
      </a:solidFill>
      <a:ln cap="flat" cmpd="sng" w="9525" algn="ctr">
        <a:solidFill>
          <a:srgbClr val="000000"/>
        </a:solidFill>
      </a:ln>
    </cs:spPr>
  </cs:chartArea>
  <cs:dataLabel>
    <cs:lnRef idx="0"/>
    <cs:fillRef idx="0"/>
    <cs:effectRef idx="0"/>
    <cs:fontRef idx="minor"/>
  </cs:dataLabel>
  <cs:dataLabelCallout>
    <cs:lnRef idx="0"/>
    <cs:fillRef idx="0"/>
    <cs:effectRef idx="0"/>
    <cs:fontRef idx="minor"/>
  </cs:dataLabelCallout>
  <cs:dataPoint>
    <cs:lnRef idx="0"/>
    <cs:fillRef idx="0">
      <cs:styleClr val="isAuto"/>
    </cs:fillRef>
    <cs:effectRef idx="0"/>
    <cs:fontRef idx="minor"/>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3.xml><?xml version="1.0" encoding="utf-8"?>
<cs:chartStyle xmlns:a="http://schemas.openxmlformats.org/drawingml/2006/main" xmlns:cs="http://schemas.microsoft.com/office/drawing/2012/chartStyle" id="395">
  <cs:axisTitle>
    <cs:lnRef idx="0"/>
    <cs:fillRef idx="0"/>
    <cs:effectRef idx="0"/>
    <cs:fontRef idx="minor"/>
  </cs:axisTitle>
  <cs:categoryAxis>
    <cs:lnRef idx="0"/>
    <cs:fillRef idx="0"/>
    <cs:effectRef idx="0"/>
    <cs:fontRef idx="minor"/>
  </cs:categoryAxis>
  <cs:chartArea>
    <cs:lnRef idx="0"/>
    <cs:fillRef idx="0"/>
    <cs:effectRef idx="0"/>
    <cs:fontRef idx="minor"/>
    <cs:spPr>
      <a:solidFill>
        <a:srgbClr val="FFFFFF"/>
      </a:solidFill>
      <a:ln cap="flat" cmpd="sng" w="9525" algn="ctr">
        <a:solidFill>
          <a:srgbClr val="000000"/>
        </a:solidFill>
      </a:ln>
    </cs:spPr>
  </cs:chartArea>
  <cs:dataLabel>
    <cs:lnRef idx="0"/>
    <cs:fillRef idx="0"/>
    <cs:effectRef idx="0"/>
    <cs:fontRef idx="minor"/>
  </cs:dataLabel>
  <cs:dataLabelCallout>
    <cs:lnRef idx="0"/>
    <cs:fillRef idx="0"/>
    <cs:effectRef idx="0"/>
    <cs:fontRef idx="minor"/>
  </cs:dataLabelCallout>
  <cs:dataPoint>
    <cs:lnRef idx="0"/>
    <cs:fillRef idx="0">
      <cs:styleClr val="isAuto"/>
    </cs:fillRef>
    <cs:effectRef idx="0"/>
    <cs:fontRef idx="minor"/>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4.xml><?xml version="1.0" encoding="utf-8"?>
<cs:chartStyle xmlns:a="http://schemas.openxmlformats.org/drawingml/2006/main" xmlns:cs="http://schemas.microsoft.com/office/drawing/2012/chartStyle" id="395">
  <cs:axisTitle>
    <cs:lnRef idx="0"/>
    <cs:fillRef idx="0"/>
    <cs:effectRef idx="0"/>
    <cs:fontRef idx="minor"/>
  </cs:axisTitle>
  <cs:categoryAxis>
    <cs:lnRef idx="0"/>
    <cs:fillRef idx="0"/>
    <cs:effectRef idx="0"/>
    <cs:fontRef idx="minor"/>
  </cs:categoryAxis>
  <cs:chartArea>
    <cs:lnRef idx="0"/>
    <cs:fillRef idx="0"/>
    <cs:effectRef idx="0"/>
    <cs:fontRef idx="minor"/>
    <cs:spPr>
      <a:solidFill>
        <a:srgbClr val="FFFFFF"/>
      </a:solidFill>
      <a:ln cap="flat" cmpd="sng" w="9525" algn="ctr">
        <a:solidFill>
          <a:srgbClr val="000000"/>
        </a:solidFill>
      </a:ln>
    </cs:spPr>
  </cs:chartArea>
  <cs:dataLabel>
    <cs:lnRef idx="0"/>
    <cs:fillRef idx="0"/>
    <cs:effectRef idx="0"/>
    <cs:fontRef idx="minor"/>
  </cs:dataLabel>
  <cs:dataLabelCallout>
    <cs:lnRef idx="0"/>
    <cs:fillRef idx="0"/>
    <cs:effectRef idx="0"/>
    <cs:fontRef idx="minor"/>
  </cs:dataLabelCallout>
  <cs:dataPoint>
    <cs:lnRef idx="0"/>
    <cs:fillRef idx="0">
      <cs:styleClr val="isAuto"/>
    </cs:fillRef>
    <cs:effectRef idx="0"/>
    <cs:fontRef idx="minor"/>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5.xml><?xml version="1.0" encoding="utf-8"?>
<cs:chartStyle xmlns:a="http://schemas.openxmlformats.org/drawingml/2006/main" xmlns:cs="http://schemas.microsoft.com/office/drawing/2012/chartStyle" id="395">
  <cs:axisTitle>
    <cs:lnRef idx="0"/>
    <cs:fillRef idx="0"/>
    <cs:effectRef idx="0"/>
    <cs:fontRef idx="minor"/>
  </cs:axisTitle>
  <cs:categoryAxis>
    <cs:lnRef idx="0"/>
    <cs:fillRef idx="0"/>
    <cs:effectRef idx="0"/>
    <cs:fontRef idx="minor"/>
  </cs:categoryAxis>
  <cs:chartArea>
    <cs:lnRef idx="0"/>
    <cs:fillRef idx="0"/>
    <cs:effectRef idx="0"/>
    <cs:fontRef idx="minor"/>
    <cs:spPr>
      <a:solidFill>
        <a:srgbClr val="FFFFFF"/>
      </a:solidFill>
      <a:ln cap="flat" cmpd="sng" w="9525" algn="ctr">
        <a:solidFill>
          <a:srgbClr val="000000"/>
        </a:solidFill>
      </a:ln>
    </cs:spPr>
  </cs:chartArea>
  <cs:dataLabel>
    <cs:lnRef idx="0"/>
    <cs:fillRef idx="0"/>
    <cs:effectRef idx="0"/>
    <cs:fontRef idx="minor"/>
  </cs:dataLabel>
  <cs:dataLabelCallout>
    <cs:lnRef idx="0"/>
    <cs:fillRef idx="0"/>
    <cs:effectRef idx="0"/>
    <cs:fontRef idx="minor"/>
  </cs:dataLabelCallout>
  <cs:dataPoint>
    <cs:lnRef idx="0"/>
    <cs:fillRef idx="0">
      <cs:styleClr val="isAuto"/>
    </cs:fillRef>
    <cs:effectRef idx="0"/>
    <cs:fontRef idx="minor"/>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 Id="rId3"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microsoft.com/office/2014/relationships/chartEx" Target="../charts/chartEx1.xml"/></Relationships>
</file>

<file path=xl/drawings/_rels/drawing3.xml.rels><?xml version="1.0" encoding="UTF-8" standalone="yes"?><Relationships xmlns="http://schemas.openxmlformats.org/package/2006/relationships"><Relationship Id="rId1" Type="http://schemas.microsoft.com/office/2014/relationships/chartEx" Target="../charts/chartEx2.xml"/></Relationships>
</file>

<file path=xl/drawings/_rels/drawing4.xml.rels><?xml version="1.0" encoding="UTF-8" standalone="yes"?><Relationships xmlns="http://schemas.openxmlformats.org/package/2006/relationships"><Relationship Id="rId1" Type="http://schemas.microsoft.com/office/2014/relationships/chartEx" Target="../charts/chartEx3.xml"/></Relationships>
</file>

<file path=xl/drawings/_rels/drawing5.xml.rels><?xml version="1.0" encoding="UTF-8" standalone="yes"?><Relationships xmlns="http://schemas.openxmlformats.org/package/2006/relationships"><Relationship Id="rId1" Type="http://schemas.microsoft.com/office/2014/relationships/chartEx" Target="../charts/chartEx4.xml"/></Relationships>
</file>

<file path=xl/drawings/_rels/drawing6.xml.rels><?xml version="1.0" encoding="UTF-8" standalone="yes"?><Relationships xmlns="http://schemas.openxmlformats.org/package/2006/relationships"><Relationship Id="rId1" Type="http://schemas.microsoft.com/office/2014/relationships/chartEx" Target="../charts/chartEx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304800</xdr:colOff>
      <xdr:row>9</xdr:row>
      <xdr:rowOff>114300</xdr:rowOff>
    </xdr:from>
    <xdr:ext cx="3838575" cy="2552700"/>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809625</xdr:colOff>
      <xdr:row>10</xdr:row>
      <xdr:rowOff>219075</xdr:rowOff>
    </xdr:from>
    <xdr:ext cx="3152775" cy="2105025"/>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895350</xdr:colOff>
      <xdr:row>7</xdr:row>
      <xdr:rowOff>66675</xdr:rowOff>
    </xdr:from>
    <xdr:ext cx="1171575" cy="533400"/>
    <xdr:pic>
      <xdr:nvPicPr>
        <xdr:cNvPr id="0" name="image1.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0</xdr:colOff>
      <xdr:row>0</xdr:row>
      <xdr:rowOff>0</xdr:rowOff>
    </xdr:from>
    <xdr:ext cx="8048625" cy="4981575"/>
    <mc:AlternateContent>
      <mc:Choice Requires="cx1">
        <xdr:graphicFrame>
          <xdr:nvGraphicFramePr>
            <xdr:cNvPr id="1" name="Chart 1" title="Chart"/>
            <xdr:cNvGraphicFramePr/>
          </xdr:nvGraphicFramePr>
          <xdr:xfrm>
            <a:off x="0" y="0"/>
            <a:ext cx="0" cy="0"/>
          </xdr:xfrm>
          <a:graphic>
            <a:graphicData uri="http://schemas.microsoft.com/office/drawing/2014/chartex">
              <cx:chart r:id="rId1"/>
            </a:graphicData>
          </a:graphic>
        </xdr:graphicFrame>
      </mc:Choice>
      <mc:Fallback>
        <xdr:sp>
          <xdr:nvSpPr>
            <xdr:cNvPr id="2"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chart isn't available in your version of Excel. Editing this shape or saving this workbook into a different file format will permanently break the chart.
</a:t>
              </a:r>
            </a:p>
          </xdr:txBody>
        </xdr:sp>
      </mc:Fallback>
    </mc:AlternateContent>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0</xdr:colOff>
      <xdr:row>0</xdr:row>
      <xdr:rowOff>0</xdr:rowOff>
    </xdr:from>
    <xdr:ext cx="7515225" cy="4657725"/>
    <mc:AlternateContent>
      <mc:Choice Requires="cx1">
        <xdr:graphicFrame>
          <xdr:nvGraphicFramePr>
            <xdr:cNvPr id="3" name="Chart 3" title="Chart"/>
            <xdr:cNvGraphicFramePr/>
          </xdr:nvGraphicFramePr>
          <xdr:xfrm>
            <a:off x="0" y="0"/>
            <a:ext cx="0" cy="0"/>
          </xdr:xfrm>
          <a:graphic>
            <a:graphicData uri="http://schemas.microsoft.com/office/drawing/2014/chartex">
              <cx:chart r:id="rId1"/>
            </a:graphicData>
          </a:graphic>
        </xdr:graphicFrame>
      </mc:Choice>
      <mc:Fallback>
        <xdr:sp>
          <xdr:nvSpPr>
            <xdr:cNvPr id="4"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chart isn't available in your version of Excel. Editing this shape or saving this workbook into a different file format will permanently break the chart.
</a:t>
              </a:r>
            </a:p>
          </xdr:txBody>
        </xdr:sp>
      </mc:Fallback>
    </mc:AlternateContent>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1295400</xdr:colOff>
      <xdr:row>0</xdr:row>
      <xdr:rowOff>9525</xdr:rowOff>
    </xdr:from>
    <xdr:ext cx="9077325" cy="5619750"/>
    <mc:AlternateContent>
      <mc:Choice Requires="cx1">
        <xdr:graphicFrame>
          <xdr:nvGraphicFramePr>
            <xdr:cNvPr id="5" name="Chart 5" title="Chart"/>
            <xdr:cNvGraphicFramePr/>
          </xdr:nvGraphicFramePr>
          <xdr:xfrm>
            <a:off x="0" y="0"/>
            <a:ext cx="0" cy="0"/>
          </xdr:xfrm>
          <a:graphic>
            <a:graphicData uri="http://schemas.microsoft.com/office/drawing/2014/chartex">
              <cx:chart r:id="rId1"/>
            </a:graphicData>
          </a:graphic>
        </xdr:graphicFrame>
      </mc:Choice>
      <mc:Fallback>
        <xdr:sp>
          <xdr:nvSpPr>
            <xdr:cNvPr id="6"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chart isn't available in your version of Excel. Editing this shape or saving this workbook into a different file format will permanently break the chart.
</a:t>
              </a:r>
            </a:p>
          </xdr:txBody>
        </xdr:sp>
      </mc:Fallback>
    </mc:AlternateContent>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0</xdr:colOff>
      <xdr:row>0</xdr:row>
      <xdr:rowOff>0</xdr:rowOff>
    </xdr:from>
    <xdr:ext cx="8029575" cy="4972050"/>
    <mc:AlternateContent>
      <mc:Choice Requires="cx1">
        <xdr:graphicFrame>
          <xdr:nvGraphicFramePr>
            <xdr:cNvPr id="7" name="Chart 7" title="Chart"/>
            <xdr:cNvGraphicFramePr/>
          </xdr:nvGraphicFramePr>
          <xdr:xfrm>
            <a:off x="0" y="0"/>
            <a:ext cx="0" cy="0"/>
          </xdr:xfrm>
          <a:graphic>
            <a:graphicData uri="http://schemas.microsoft.com/office/drawing/2014/chartex">
              <cx:chart r:id="rId1"/>
            </a:graphicData>
          </a:graphic>
        </xdr:graphicFrame>
      </mc:Choice>
      <mc:Fallback>
        <xdr:sp>
          <xdr:nvSpPr>
            <xdr:cNvPr id="8"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chart isn't available in your version of Excel. Editing this shape or saving this workbook into a different file format will permanently break the chart.
</a:t>
              </a:r>
            </a:p>
          </xdr:txBody>
        </xdr:sp>
      </mc:Fallback>
    </mc:AlternateContent>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0</xdr:colOff>
      <xdr:row>0</xdr:row>
      <xdr:rowOff>19050</xdr:rowOff>
    </xdr:from>
    <xdr:ext cx="7867650" cy="4867275"/>
    <mc:AlternateContent>
      <mc:Choice Requires="cx1">
        <xdr:graphicFrame>
          <xdr:nvGraphicFramePr>
            <xdr:cNvPr id="9" name="Chart 9" title="Chart"/>
            <xdr:cNvGraphicFramePr/>
          </xdr:nvGraphicFramePr>
          <xdr:xfrm>
            <a:off x="0" y="0"/>
            <a:ext cx="0" cy="0"/>
          </xdr:xfrm>
          <a:graphic>
            <a:graphicData uri="http://schemas.microsoft.com/office/drawing/2014/chartex">
              <cx:chart r:id="rId1"/>
            </a:graphicData>
          </a:graphic>
        </xdr:graphicFrame>
      </mc:Choice>
      <mc:Fallback>
        <xdr:sp>
          <xdr:nvSpPr>
            <xdr:cNvPr id="10"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chart isn't available in your version of Excel. Editing this shape or saving this workbook into a different file format will permanently break the chart.
</a:t>
              </a:r>
            </a:p>
          </xdr:txBody>
        </xdr:sp>
      </mc:Fallback>
    </mc:AlternateContent>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cognota.com/get-started-with-cognota/?utm_medium=&amp;utm_source=content_link&amp;utm_campaign=2021_08_training_ROI_calculator&amp;utm_content=training_ROI_calculator&amp;utm_offer=free_trial" TargetMode="External"/><Relationship Id="rId2" Type="http://schemas.openxmlformats.org/officeDocument/2006/relationships/hyperlink" Target="https://cognota.com/schedule-a-demo-cognota/?utm_medium=&amp;utm_source=content_link&amp;utm_campaign=2021_08_training_ROI_calculator&amp;utm_content=training_ROI_calculator&amp;utm_offer=book_demo" TargetMode="External"/><Relationship Id="rId3" Type="http://schemas.openxmlformats.org/officeDocument/2006/relationships/hyperlink" Target="https://getsynapse.com/get-started-with-synapse/?utm_medium=&amp;utm_source=content_link&amp;utm_campaign=2021_08_training_ROI_calculator&amp;utm_content=training_ROI_calculator&amp;utm_offer=free_tria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4" max="4" width="14.88"/>
    <col customWidth="1" min="6" max="6" width="20.75"/>
    <col customWidth="1" min="12" max="12" width="14.88"/>
  </cols>
  <sheetData>
    <row r="1" ht="39.0" customHeight="1">
      <c r="A1" s="1" t="s">
        <v>0</v>
      </c>
      <c r="D1" s="2"/>
      <c r="E1" s="1" t="s">
        <v>1</v>
      </c>
      <c r="H1" s="2"/>
      <c r="I1" s="1" t="s">
        <v>2</v>
      </c>
    </row>
    <row r="2">
      <c r="A2" s="3" t="s">
        <v>3</v>
      </c>
      <c r="B2" s="4"/>
      <c r="C2" s="4"/>
      <c r="D2" s="5"/>
      <c r="E2" s="3" t="s">
        <v>4</v>
      </c>
      <c r="F2" s="4"/>
      <c r="G2" s="4"/>
      <c r="H2" s="5"/>
      <c r="I2" s="3" t="s">
        <v>5</v>
      </c>
      <c r="J2" s="4"/>
      <c r="K2" s="4"/>
      <c r="L2" s="5"/>
    </row>
    <row r="3">
      <c r="A3" s="6"/>
      <c r="D3" s="7"/>
      <c r="E3" s="6"/>
      <c r="H3" s="7"/>
      <c r="I3" s="6"/>
      <c r="L3" s="7"/>
    </row>
    <row r="4" ht="49.5" customHeight="1">
      <c r="A4" s="6"/>
      <c r="D4" s="7"/>
      <c r="E4" s="6"/>
      <c r="H4" s="7"/>
      <c r="I4" s="6"/>
      <c r="L4" s="7"/>
    </row>
    <row r="5">
      <c r="A5" s="6"/>
      <c r="D5" s="7"/>
      <c r="E5" s="6"/>
      <c r="H5" s="7"/>
      <c r="I5" s="6"/>
      <c r="L5" s="7"/>
    </row>
    <row r="6">
      <c r="A6" s="8"/>
      <c r="B6" s="9"/>
      <c r="C6" s="9"/>
      <c r="D6" s="10"/>
      <c r="E6" s="8"/>
      <c r="F6" s="9"/>
      <c r="G6" s="9"/>
      <c r="H6" s="10"/>
      <c r="I6" s="8"/>
      <c r="J6" s="9"/>
      <c r="K6" s="9"/>
      <c r="L6" s="10"/>
    </row>
    <row r="11" ht="39.0" customHeight="1"/>
    <row r="12">
      <c r="J12" s="11"/>
    </row>
    <row r="16" ht="24.75" customHeight="1"/>
    <row r="17" ht="39.0" customHeight="1"/>
    <row r="18">
      <c r="G18" s="12"/>
    </row>
    <row r="20">
      <c r="B20" s="13" t="s">
        <v>6</v>
      </c>
    </row>
    <row r="22">
      <c r="B22" s="14" t="s">
        <v>7</v>
      </c>
      <c r="C22" s="15"/>
    </row>
    <row r="23" ht="26.25" customHeight="1">
      <c r="F23" s="16" t="s">
        <v>6</v>
      </c>
    </row>
  </sheetData>
  <mergeCells count="9">
    <mergeCell ref="A1:D1"/>
    <mergeCell ref="E1:H1"/>
    <mergeCell ref="I1:L1"/>
    <mergeCell ref="A2:D6"/>
    <mergeCell ref="E2:H6"/>
    <mergeCell ref="I2:L6"/>
    <mergeCell ref="F23:G23"/>
    <mergeCell ref="B22:C22"/>
    <mergeCell ref="B20:C20"/>
  </mergeCells>
  <hyperlinks>
    <hyperlink r:id="rId1" ref="B20"/>
    <hyperlink r:id="rId2" ref="B22"/>
    <hyperlink r:id="rId3" ref="F23"/>
  </hyperlinks>
  <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34.13"/>
    <col customWidth="1" min="2" max="2" width="17.38"/>
    <col customWidth="1" min="3" max="3" width="27.38"/>
    <col customWidth="1" min="4" max="4" width="18.5"/>
  </cols>
  <sheetData>
    <row r="1" ht="34.5" customHeight="1">
      <c r="A1" s="17" t="s">
        <v>8</v>
      </c>
      <c r="B1" s="18"/>
      <c r="C1" s="17"/>
      <c r="D1" s="18"/>
    </row>
    <row r="2" ht="22.5" customHeight="1">
      <c r="A2" s="19" t="s">
        <v>9</v>
      </c>
      <c r="B2" s="15"/>
      <c r="C2" s="19" t="s">
        <v>10</v>
      </c>
      <c r="D2" s="15"/>
      <c r="E2" s="20"/>
      <c r="F2" s="20"/>
      <c r="G2" s="20"/>
      <c r="H2" s="20"/>
      <c r="I2" s="20"/>
      <c r="J2" s="20"/>
      <c r="K2" s="20"/>
      <c r="L2" s="20"/>
      <c r="M2" s="20"/>
      <c r="N2" s="20"/>
      <c r="O2" s="20"/>
      <c r="P2" s="20"/>
      <c r="Q2" s="20"/>
      <c r="R2" s="20"/>
      <c r="S2" s="20"/>
      <c r="T2" s="20"/>
      <c r="U2" s="20"/>
      <c r="V2" s="20"/>
      <c r="W2" s="20"/>
      <c r="X2" s="20"/>
    </row>
    <row r="3">
      <c r="A3" s="21" t="s">
        <v>11</v>
      </c>
      <c r="B3" s="22">
        <v>120.0</v>
      </c>
      <c r="C3" s="23" t="s">
        <v>12</v>
      </c>
      <c r="D3" s="24">
        <v>12000.0</v>
      </c>
    </row>
    <row r="4">
      <c r="A4" s="25" t="s">
        <v>13</v>
      </c>
      <c r="B4" s="26">
        <v>45000.0</v>
      </c>
      <c r="C4" s="27" t="s">
        <v>14</v>
      </c>
      <c r="D4" s="26">
        <v>8000.0</v>
      </c>
    </row>
    <row r="5">
      <c r="A5" s="25" t="s">
        <v>15</v>
      </c>
      <c r="B5" s="28">
        <v>240.0</v>
      </c>
      <c r="C5" s="27" t="s">
        <v>16</v>
      </c>
      <c r="D5" s="26">
        <v>0.0</v>
      </c>
    </row>
    <row r="6">
      <c r="A6" s="29" t="s">
        <v>17</v>
      </c>
      <c r="B6" s="30">
        <v>13000.0</v>
      </c>
      <c r="C6" s="31"/>
      <c r="D6" s="32"/>
    </row>
    <row r="8" ht="39.75" customHeight="1">
      <c r="A8" s="17" t="s">
        <v>18</v>
      </c>
      <c r="B8" s="18"/>
      <c r="C8" s="18"/>
      <c r="D8" s="18"/>
    </row>
    <row r="9" ht="24.0" customHeight="1">
      <c r="A9" s="19" t="s">
        <v>19</v>
      </c>
      <c r="B9" s="15"/>
      <c r="C9" s="19" t="s">
        <v>20</v>
      </c>
      <c r="D9" s="15"/>
      <c r="E9" s="20"/>
      <c r="F9" s="20"/>
      <c r="G9" s="20"/>
      <c r="H9" s="20"/>
      <c r="I9" s="20"/>
      <c r="J9" s="20"/>
      <c r="K9" s="20"/>
      <c r="L9" s="20"/>
      <c r="M9" s="20"/>
      <c r="N9" s="20"/>
      <c r="O9" s="20"/>
      <c r="P9" s="20"/>
      <c r="Q9" s="20"/>
      <c r="R9" s="20"/>
      <c r="S9" s="20"/>
      <c r="T9" s="20"/>
      <c r="U9" s="20"/>
      <c r="V9" s="20"/>
      <c r="W9" s="20"/>
      <c r="X9" s="20"/>
    </row>
    <row r="10">
      <c r="A10" s="33" t="s">
        <v>21</v>
      </c>
      <c r="B10" s="34">
        <v>15.0</v>
      </c>
      <c r="C10" s="23" t="s">
        <v>21</v>
      </c>
      <c r="D10" s="22">
        <v>10.0</v>
      </c>
    </row>
    <row r="11">
      <c r="A11" s="35" t="s">
        <v>22</v>
      </c>
      <c r="B11" s="36">
        <v>0.18</v>
      </c>
      <c r="C11" s="27" t="s">
        <v>22</v>
      </c>
      <c r="D11" s="37">
        <v>0.12</v>
      </c>
    </row>
    <row r="12">
      <c r="A12" s="38" t="s">
        <v>23</v>
      </c>
      <c r="B12" s="39">
        <v>1300.0</v>
      </c>
      <c r="C12" s="40" t="s">
        <v>23</v>
      </c>
      <c r="D12" s="30">
        <v>800.0</v>
      </c>
    </row>
    <row r="14" ht="35.25" customHeight="1">
      <c r="A14" s="17" t="s">
        <v>24</v>
      </c>
      <c r="B14" s="18"/>
      <c r="C14" s="18"/>
      <c r="D14" s="18"/>
    </row>
    <row r="15">
      <c r="A15" s="41" t="s">
        <v>25</v>
      </c>
      <c r="B15" s="41" t="s">
        <v>26</v>
      </c>
      <c r="C15" s="42" t="s">
        <v>27</v>
      </c>
      <c r="D15" s="43">
        <f>SUM(B18:B20)</f>
        <v>266100</v>
      </c>
    </row>
    <row r="16">
      <c r="A16" s="44"/>
      <c r="B16" s="44"/>
      <c r="C16" s="45"/>
    </row>
    <row r="17">
      <c r="A17" s="46" t="s">
        <v>28</v>
      </c>
      <c r="B17" s="47">
        <f>-SUM(D3:D5)</f>
        <v>-20000</v>
      </c>
      <c r="C17" s="48"/>
      <c r="D17" s="49"/>
    </row>
    <row r="18">
      <c r="A18" s="50" t="s">
        <v>29</v>
      </c>
      <c r="B18" s="51">
        <f>B10*B3*B4/B5-D10*B3*B4/B5</f>
        <v>112500</v>
      </c>
      <c r="C18" s="52" t="s">
        <v>30</v>
      </c>
      <c r="D18" s="53">
        <f>-sum(B18:B20)/B17</f>
        <v>13.305</v>
      </c>
    </row>
    <row r="19">
      <c r="A19" s="50" t="s">
        <v>31</v>
      </c>
      <c r="B19" s="51">
        <f>B11*B3*B6-D11*B3*B6</f>
        <v>93600</v>
      </c>
      <c r="C19" s="45"/>
    </row>
    <row r="20">
      <c r="A20" s="54" t="s">
        <v>32</v>
      </c>
      <c r="B20" s="55">
        <f>B12*B3-D12*B3</f>
        <v>60000</v>
      </c>
      <c r="C20" s="45"/>
    </row>
    <row r="21">
      <c r="C21" s="56"/>
    </row>
  </sheetData>
  <mergeCells count="10">
    <mergeCell ref="C15:C17"/>
    <mergeCell ref="C18:C20"/>
    <mergeCell ref="D18:D20"/>
    <mergeCell ref="A2:B2"/>
    <mergeCell ref="C2:D2"/>
    <mergeCell ref="A9:B9"/>
    <mergeCell ref="C9:D9"/>
    <mergeCell ref="A15:A16"/>
    <mergeCell ref="B15:B16"/>
    <mergeCell ref="D15:D17"/>
  </mergeCells>
  <conditionalFormatting sqref="D15:D17">
    <cfRule type="cellIs" dxfId="0" priority="1" operator="greaterThan">
      <formula>0</formula>
    </cfRule>
  </conditionalFormatting>
  <conditionalFormatting sqref="D15:D17">
    <cfRule type="cellIs" dxfId="1" priority="2" operator="lessThan">
      <formula>0</formula>
    </cfRule>
  </conditionalFormatting>
  <conditionalFormatting sqref="D18:D20">
    <cfRule type="cellIs" dxfId="0" priority="3" operator="greaterThan">
      <formula>0</formula>
    </cfRule>
  </conditionalFormatting>
  <conditionalFormatting sqref="D18:D20">
    <cfRule type="cellIs" dxfId="1" priority="4" operator="lessThan">
      <formula>0</formula>
    </cfRule>
  </conditionalFormatting>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50.75"/>
    <col customWidth="1" min="3" max="3" width="34.63"/>
  </cols>
  <sheetData>
    <row r="1" ht="37.5" customHeight="1">
      <c r="A1" s="17" t="s">
        <v>33</v>
      </c>
      <c r="B1" s="18"/>
      <c r="C1" s="17"/>
      <c r="D1" s="18"/>
    </row>
    <row r="2">
      <c r="A2" s="19" t="s">
        <v>9</v>
      </c>
      <c r="B2" s="15"/>
      <c r="C2" s="19" t="s">
        <v>10</v>
      </c>
      <c r="D2" s="15"/>
    </row>
    <row r="3">
      <c r="A3" s="57" t="s">
        <v>34</v>
      </c>
      <c r="B3" s="58">
        <v>120.0</v>
      </c>
      <c r="C3" s="59" t="s">
        <v>12</v>
      </c>
      <c r="D3" s="60">
        <v>20000.0</v>
      </c>
    </row>
    <row r="4">
      <c r="A4" s="61" t="s">
        <v>35</v>
      </c>
      <c r="B4" s="62">
        <v>240.0</v>
      </c>
      <c r="C4" s="61" t="s">
        <v>14</v>
      </c>
      <c r="D4" s="63">
        <v>9000.0</v>
      </c>
    </row>
    <row r="5">
      <c r="A5" s="64" t="s">
        <v>36</v>
      </c>
      <c r="B5" s="65">
        <v>10000.0</v>
      </c>
      <c r="C5" s="64" t="s">
        <v>16</v>
      </c>
      <c r="D5" s="65">
        <v>0.0</v>
      </c>
    </row>
    <row r="6">
      <c r="C6" s="66"/>
      <c r="D6" s="67"/>
    </row>
    <row r="7" ht="36.75" customHeight="1">
      <c r="A7" s="17" t="s">
        <v>18</v>
      </c>
      <c r="B7" s="18"/>
      <c r="C7" s="18"/>
      <c r="D7" s="18"/>
    </row>
    <row r="8">
      <c r="A8" s="19" t="s">
        <v>19</v>
      </c>
      <c r="B8" s="15"/>
      <c r="C8" s="19" t="s">
        <v>20</v>
      </c>
      <c r="D8" s="15"/>
    </row>
    <row r="9">
      <c r="A9" s="57" t="s">
        <v>37</v>
      </c>
      <c r="B9" s="68">
        <v>15.0</v>
      </c>
      <c r="C9" s="57" t="s">
        <v>37</v>
      </c>
      <c r="D9" s="68">
        <v>10.0</v>
      </c>
    </row>
    <row r="10">
      <c r="A10" s="35" t="s">
        <v>38</v>
      </c>
      <c r="B10" s="69">
        <v>460000.0</v>
      </c>
      <c r="C10" s="35" t="s">
        <v>38</v>
      </c>
      <c r="D10" s="69">
        <v>350000.0</v>
      </c>
    </row>
    <row r="11">
      <c r="A11" s="38" t="s">
        <v>39</v>
      </c>
      <c r="B11" s="30">
        <v>1300.0</v>
      </c>
      <c r="C11" s="38" t="s">
        <v>39</v>
      </c>
      <c r="D11" s="30">
        <v>800.0</v>
      </c>
    </row>
    <row r="13" ht="38.25" customHeight="1">
      <c r="A13" s="17" t="s">
        <v>24</v>
      </c>
      <c r="B13" s="18"/>
      <c r="C13" s="18"/>
      <c r="D13" s="18"/>
    </row>
    <row r="14">
      <c r="A14" s="41" t="s">
        <v>25</v>
      </c>
      <c r="B14" s="41" t="s">
        <v>26</v>
      </c>
      <c r="C14" s="42" t="s">
        <v>27</v>
      </c>
      <c r="D14" s="70">
        <f>SUM(B17:B19)</f>
        <v>191600</v>
      </c>
    </row>
    <row r="15">
      <c r="A15" s="44"/>
      <c r="B15" s="44"/>
      <c r="C15" s="45"/>
    </row>
    <row r="16">
      <c r="A16" s="46" t="s">
        <v>28</v>
      </c>
      <c r="B16" s="71">
        <f>-SUM(D3:D5)</f>
        <v>-29000</v>
      </c>
      <c r="C16" s="48"/>
      <c r="D16" s="49"/>
    </row>
    <row r="17">
      <c r="A17" s="50" t="s">
        <v>29</v>
      </c>
      <c r="B17" s="72">
        <f>B9*B3/D9*B3</f>
        <v>21600</v>
      </c>
      <c r="C17" s="42" t="s">
        <v>30</v>
      </c>
      <c r="D17" s="53">
        <f>-sum(B17:B19)/B16</f>
        <v>6.606896552</v>
      </c>
    </row>
    <row r="18">
      <c r="A18" s="50" t="s">
        <v>40</v>
      </c>
      <c r="B18" s="72">
        <f>B10-D10</f>
        <v>110000</v>
      </c>
      <c r="C18" s="45"/>
    </row>
    <row r="19">
      <c r="A19" s="54" t="s">
        <v>41</v>
      </c>
      <c r="B19" s="73">
        <f>B11*B3-D11*B3</f>
        <v>60000</v>
      </c>
      <c r="C19" s="48"/>
    </row>
  </sheetData>
  <mergeCells count="10">
    <mergeCell ref="C14:C16"/>
    <mergeCell ref="C17:C19"/>
    <mergeCell ref="D17:D19"/>
    <mergeCell ref="A2:B2"/>
    <mergeCell ref="C2:D2"/>
    <mergeCell ref="A8:B8"/>
    <mergeCell ref="C8:D8"/>
    <mergeCell ref="A14:A15"/>
    <mergeCell ref="B14:B15"/>
    <mergeCell ref="D14:D16"/>
  </mergeCells>
  <conditionalFormatting sqref="D14:D16">
    <cfRule type="cellIs" dxfId="0" priority="1" operator="greaterThan">
      <formula>0</formula>
    </cfRule>
  </conditionalFormatting>
  <conditionalFormatting sqref="D14:D16">
    <cfRule type="cellIs" dxfId="1" priority="2" operator="lessThan">
      <formula>0</formula>
    </cfRule>
  </conditionalFormatting>
  <conditionalFormatting sqref="D17:D19">
    <cfRule type="cellIs" dxfId="0" priority="3" operator="greaterThan">
      <formula>0</formula>
    </cfRule>
  </conditionalFormatting>
  <conditionalFormatting sqref="D17:D19">
    <cfRule type="cellIs" dxfId="1" priority="4" operator="lessThan">
      <formula>0</formula>
    </cfRule>
  </conditionalFormatting>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50.75"/>
    <col customWidth="1" min="3" max="3" width="27.13"/>
    <col customWidth="1" min="4" max="4" width="17.13"/>
  </cols>
  <sheetData>
    <row r="1" ht="39.0" customHeight="1">
      <c r="A1" s="17" t="s">
        <v>42</v>
      </c>
      <c r="B1" s="18"/>
      <c r="C1" s="17"/>
      <c r="D1" s="18"/>
    </row>
    <row r="2">
      <c r="A2" s="19" t="s">
        <v>9</v>
      </c>
      <c r="B2" s="15"/>
      <c r="C2" s="19" t="s">
        <v>10</v>
      </c>
      <c r="D2" s="15"/>
    </row>
    <row r="3">
      <c r="A3" s="59" t="s">
        <v>43</v>
      </c>
      <c r="B3" s="58">
        <v>200.0</v>
      </c>
      <c r="C3" s="59" t="s">
        <v>12</v>
      </c>
      <c r="D3" s="60">
        <v>12000.0</v>
      </c>
    </row>
    <row r="4">
      <c r="A4" s="61" t="s">
        <v>44</v>
      </c>
      <c r="B4" s="74">
        <v>0.35</v>
      </c>
      <c r="C4" s="61" t="s">
        <v>14</v>
      </c>
      <c r="D4" s="63">
        <v>23000.0</v>
      </c>
    </row>
    <row r="5">
      <c r="A5" s="61" t="s">
        <v>45</v>
      </c>
      <c r="B5" s="74">
        <v>0.6</v>
      </c>
      <c r="C5" s="61" t="s">
        <v>16</v>
      </c>
      <c r="D5" s="63">
        <v>0.0</v>
      </c>
    </row>
    <row r="6">
      <c r="A6" s="75" t="s">
        <v>46</v>
      </c>
      <c r="B6" s="76">
        <v>0.95</v>
      </c>
      <c r="C6" s="77"/>
      <c r="D6" s="78"/>
    </row>
    <row r="7">
      <c r="A7" s="64" t="s">
        <v>47</v>
      </c>
      <c r="B7" s="65">
        <v>300000.0</v>
      </c>
      <c r="C7" s="79"/>
      <c r="D7" s="80"/>
    </row>
    <row r="9" ht="39.0" customHeight="1">
      <c r="A9" s="17" t="s">
        <v>18</v>
      </c>
      <c r="B9" s="18"/>
      <c r="C9" s="18"/>
      <c r="D9" s="18"/>
    </row>
    <row r="10">
      <c r="A10" s="19" t="s">
        <v>19</v>
      </c>
      <c r="B10" s="15"/>
      <c r="C10" s="19" t="s">
        <v>20</v>
      </c>
      <c r="D10" s="15"/>
    </row>
    <row r="11">
      <c r="A11" s="59" t="s">
        <v>48</v>
      </c>
      <c r="B11" s="81">
        <v>0.2</v>
      </c>
      <c r="C11" s="59" t="s">
        <v>48</v>
      </c>
      <c r="D11" s="81">
        <v>0.17</v>
      </c>
    </row>
    <row r="12">
      <c r="A12" s="61" t="s">
        <v>49</v>
      </c>
      <c r="B12" s="74">
        <v>0.6</v>
      </c>
      <c r="C12" s="61" t="s">
        <v>49</v>
      </c>
      <c r="D12" s="74">
        <v>0.6</v>
      </c>
    </row>
    <row r="13">
      <c r="A13" s="61" t="s">
        <v>50</v>
      </c>
      <c r="B13" s="74">
        <v>0.2</v>
      </c>
      <c r="C13" s="61" t="s">
        <v>50</v>
      </c>
      <c r="D13" s="74">
        <v>0.23</v>
      </c>
    </row>
    <row r="14">
      <c r="A14" s="61"/>
      <c r="B14" s="63"/>
      <c r="C14" s="61" t="s">
        <v>51</v>
      </c>
      <c r="D14" s="63">
        <v>10000.0</v>
      </c>
    </row>
    <row r="15" ht="26.25" customHeight="1">
      <c r="A15" s="64"/>
      <c r="B15" s="65"/>
      <c r="C15" s="82" t="s">
        <v>52</v>
      </c>
      <c r="D15" s="83">
        <v>0.25</v>
      </c>
    </row>
    <row r="17" ht="38.25" customHeight="1">
      <c r="A17" s="17" t="s">
        <v>24</v>
      </c>
      <c r="B17" s="18"/>
      <c r="C17" s="18"/>
      <c r="D17" s="18"/>
    </row>
    <row r="18">
      <c r="A18" s="41" t="s">
        <v>25</v>
      </c>
      <c r="B18" s="41" t="s">
        <v>26</v>
      </c>
      <c r="C18" s="42" t="s">
        <v>27</v>
      </c>
      <c r="D18" s="43">
        <f>SUM(B21:B22)</f>
        <v>260000</v>
      </c>
    </row>
    <row r="19">
      <c r="A19" s="44"/>
      <c r="B19" s="44"/>
      <c r="C19" s="45"/>
    </row>
    <row r="20">
      <c r="A20" s="84" t="s">
        <v>28</v>
      </c>
      <c r="B20" s="85">
        <f>-SUM(D3:D5)</f>
        <v>-35000</v>
      </c>
      <c r="C20" s="48"/>
      <c r="D20" s="49"/>
    </row>
    <row r="21">
      <c r="A21" s="86" t="s">
        <v>51</v>
      </c>
      <c r="B21" s="87">
        <f>-D14</f>
        <v>-10000</v>
      </c>
      <c r="C21" s="42" t="s">
        <v>30</v>
      </c>
      <c r="D21" s="53">
        <f>-D18/B20</f>
        <v>7.428571429</v>
      </c>
    </row>
    <row r="22">
      <c r="A22" s="86" t="s">
        <v>53</v>
      </c>
      <c r="B22" s="87">
        <f>(SUMPRODUCT(D11:D13,B4:B6)*B7*B3-SUMPRODUCT(B11:B13,B4:B6)*B7*B3)*D15</f>
        <v>270000</v>
      </c>
      <c r="C22" s="45"/>
    </row>
    <row r="23">
      <c r="A23" s="88"/>
      <c r="B23" s="89"/>
      <c r="C23" s="48"/>
    </row>
  </sheetData>
  <mergeCells count="10">
    <mergeCell ref="C18:C20"/>
    <mergeCell ref="C21:C23"/>
    <mergeCell ref="D21:D23"/>
    <mergeCell ref="A2:B2"/>
    <mergeCell ref="C2:D2"/>
    <mergeCell ref="A10:B10"/>
    <mergeCell ref="C10:D10"/>
    <mergeCell ref="A18:A19"/>
    <mergeCell ref="B18:B19"/>
    <mergeCell ref="D18:D20"/>
  </mergeCells>
  <conditionalFormatting sqref="D18:D20">
    <cfRule type="cellIs" dxfId="0" priority="1" operator="greaterThan">
      <formula>0</formula>
    </cfRule>
  </conditionalFormatting>
  <conditionalFormatting sqref="D18:D20">
    <cfRule type="cellIs" dxfId="1" priority="2" operator="lessThan">
      <formula>0</formula>
    </cfRule>
  </conditionalFormatting>
  <conditionalFormatting sqref="D21:D23">
    <cfRule type="cellIs" dxfId="0" priority="3" operator="greaterThan">
      <formula>0</formula>
    </cfRule>
  </conditionalFormatting>
  <conditionalFormatting sqref="D21:D23">
    <cfRule type="cellIs" dxfId="1" priority="4" operator="lessThan">
      <formula>0</formula>
    </cfRule>
  </conditionalFormatting>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50.75"/>
    <col customWidth="1" min="3" max="3" width="25.5"/>
  </cols>
  <sheetData>
    <row r="1">
      <c r="A1" s="17" t="s">
        <v>54</v>
      </c>
      <c r="B1" s="18"/>
      <c r="C1" s="17"/>
      <c r="D1" s="18"/>
    </row>
    <row r="2">
      <c r="A2" s="19" t="s">
        <v>9</v>
      </c>
      <c r="B2" s="15"/>
      <c r="C2" s="19" t="s">
        <v>10</v>
      </c>
      <c r="D2" s="15"/>
    </row>
    <row r="3">
      <c r="A3" s="59" t="s">
        <v>55</v>
      </c>
      <c r="B3" s="58">
        <v>75.0</v>
      </c>
      <c r="C3" s="59" t="s">
        <v>12</v>
      </c>
      <c r="D3" s="60">
        <v>5000.0</v>
      </c>
    </row>
    <row r="4">
      <c r="A4" s="61" t="s">
        <v>56</v>
      </c>
      <c r="B4" s="74">
        <v>0.5</v>
      </c>
      <c r="C4" s="61" t="s">
        <v>14</v>
      </c>
      <c r="D4" s="63">
        <v>12000.0</v>
      </c>
    </row>
    <row r="5">
      <c r="A5" s="61" t="s">
        <v>57</v>
      </c>
      <c r="B5" s="74">
        <v>0.75</v>
      </c>
      <c r="C5" s="61" t="s">
        <v>16</v>
      </c>
      <c r="D5" s="63">
        <v>0.0</v>
      </c>
    </row>
    <row r="6">
      <c r="A6" s="75" t="s">
        <v>58</v>
      </c>
      <c r="B6" s="76">
        <v>0.96</v>
      </c>
      <c r="C6" s="77"/>
      <c r="D6" s="78"/>
    </row>
    <row r="7">
      <c r="A7" s="64" t="s">
        <v>59</v>
      </c>
      <c r="B7" s="90">
        <v>3000.0</v>
      </c>
      <c r="C7" s="79"/>
      <c r="D7" s="80"/>
    </row>
    <row r="9">
      <c r="A9" s="17" t="s">
        <v>18</v>
      </c>
      <c r="B9" s="18"/>
      <c r="C9" s="18"/>
      <c r="D9" s="18"/>
    </row>
    <row r="10">
      <c r="A10" s="19" t="s">
        <v>19</v>
      </c>
      <c r="B10" s="15"/>
      <c r="C10" s="19" t="s">
        <v>20</v>
      </c>
      <c r="D10" s="15"/>
    </row>
    <row r="11">
      <c r="A11" s="59" t="s">
        <v>48</v>
      </c>
      <c r="B11" s="81">
        <v>0.1</v>
      </c>
      <c r="C11" s="59" t="s">
        <v>48</v>
      </c>
      <c r="D11" s="81">
        <v>0.05</v>
      </c>
    </row>
    <row r="12">
      <c r="A12" s="61" t="s">
        <v>49</v>
      </c>
      <c r="B12" s="74">
        <v>0.6</v>
      </c>
      <c r="C12" s="61" t="s">
        <v>49</v>
      </c>
      <c r="D12" s="74">
        <v>0.6</v>
      </c>
    </row>
    <row r="13">
      <c r="A13" s="61" t="s">
        <v>50</v>
      </c>
      <c r="B13" s="74">
        <v>0.4</v>
      </c>
      <c r="C13" s="61" t="s">
        <v>50</v>
      </c>
      <c r="D13" s="74">
        <v>0.35</v>
      </c>
    </row>
    <row r="14">
      <c r="A14" s="64"/>
      <c r="B14" s="65"/>
      <c r="C14" s="82" t="s">
        <v>52</v>
      </c>
      <c r="D14" s="83">
        <v>0.25</v>
      </c>
    </row>
    <row r="17">
      <c r="A17" s="17" t="s">
        <v>24</v>
      </c>
      <c r="B17" s="18"/>
      <c r="C17" s="18"/>
      <c r="D17" s="18"/>
    </row>
    <row r="18">
      <c r="A18" s="41" t="s">
        <v>25</v>
      </c>
      <c r="B18" s="41" t="s">
        <v>26</v>
      </c>
      <c r="C18" s="42" t="s">
        <v>27</v>
      </c>
      <c r="D18" s="70">
        <f>SUM(B21)</f>
        <v>4106.25</v>
      </c>
    </row>
    <row r="19">
      <c r="A19" s="44"/>
      <c r="B19" s="44"/>
      <c r="C19" s="45"/>
    </row>
    <row r="20">
      <c r="A20" s="84" t="s">
        <v>28</v>
      </c>
      <c r="B20" s="85">
        <f>-SUM(D3:D5)</f>
        <v>-17000</v>
      </c>
      <c r="C20" s="48"/>
      <c r="D20" s="49"/>
    </row>
    <row r="21">
      <c r="A21" s="86" t="s">
        <v>60</v>
      </c>
      <c r="B21" s="91">
        <f>-(SUMPRODUCT(D11:D13,B4:B6)*B7*B3-SUMPRODUCT(B11:B13,B4:B6)*B7*B3)*D14</f>
        <v>4106.25</v>
      </c>
      <c r="C21" s="42" t="s">
        <v>30</v>
      </c>
      <c r="D21" s="53">
        <f>-D18/B20</f>
        <v>0.2415441176</v>
      </c>
    </row>
    <row r="22">
      <c r="A22" s="92"/>
      <c r="B22" s="92"/>
      <c r="C22" s="45"/>
    </row>
    <row r="23">
      <c r="A23" s="88"/>
      <c r="B23" s="89"/>
      <c r="C23" s="48"/>
    </row>
  </sheetData>
  <mergeCells count="10">
    <mergeCell ref="C18:C20"/>
    <mergeCell ref="C21:C23"/>
    <mergeCell ref="D21:D23"/>
    <mergeCell ref="A2:B2"/>
    <mergeCell ref="C2:D2"/>
    <mergeCell ref="A10:B10"/>
    <mergeCell ref="C10:D10"/>
    <mergeCell ref="A18:A19"/>
    <mergeCell ref="B18:B19"/>
    <mergeCell ref="D18:D20"/>
  </mergeCells>
  <conditionalFormatting sqref="D18:D20">
    <cfRule type="cellIs" dxfId="0" priority="1" operator="greaterThan">
      <formula>0</formula>
    </cfRule>
  </conditionalFormatting>
  <conditionalFormatting sqref="D18:D20">
    <cfRule type="cellIs" dxfId="1" priority="2" operator="lessThan">
      <formula>0</formula>
    </cfRule>
  </conditionalFormatting>
  <conditionalFormatting sqref="D21:D23">
    <cfRule type="cellIs" dxfId="0" priority="3" operator="greaterThan">
      <formula>0</formula>
    </cfRule>
  </conditionalFormatting>
  <conditionalFormatting sqref="D21:D23">
    <cfRule type="cellIs" dxfId="1" priority="4" operator="lessThan">
      <formula>0</formula>
    </cfRule>
  </conditionalFormatting>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0.75"/>
    <col customWidth="1" min="3" max="3" width="46.88"/>
  </cols>
  <sheetData>
    <row r="1" ht="40.5" customHeight="1">
      <c r="A1" s="17" t="s">
        <v>61</v>
      </c>
      <c r="B1" s="18"/>
      <c r="C1" s="17"/>
      <c r="D1" s="18"/>
    </row>
    <row r="2">
      <c r="A2" s="19" t="s">
        <v>9</v>
      </c>
      <c r="B2" s="15"/>
      <c r="C2" s="19" t="s">
        <v>10</v>
      </c>
      <c r="D2" s="15"/>
    </row>
    <row r="3">
      <c r="A3" s="59" t="s">
        <v>62</v>
      </c>
      <c r="B3" s="58">
        <v>50.0</v>
      </c>
      <c r="C3" s="59" t="s">
        <v>12</v>
      </c>
      <c r="D3" s="60">
        <v>5000.0</v>
      </c>
    </row>
    <row r="4">
      <c r="A4" s="61" t="s">
        <v>63</v>
      </c>
      <c r="B4" s="93">
        <v>10.0</v>
      </c>
      <c r="C4" s="61" t="s">
        <v>14</v>
      </c>
      <c r="D4" s="63">
        <v>3000.0</v>
      </c>
    </row>
    <row r="5">
      <c r="A5" s="75" t="s">
        <v>64</v>
      </c>
      <c r="B5" s="94">
        <v>250.0</v>
      </c>
      <c r="C5" s="61" t="s">
        <v>16</v>
      </c>
      <c r="D5" s="63">
        <v>0.0</v>
      </c>
    </row>
    <row r="6">
      <c r="A6" s="64"/>
      <c r="B6" s="65"/>
      <c r="C6" s="79"/>
      <c r="D6" s="80"/>
    </row>
    <row r="8" ht="38.25" customHeight="1">
      <c r="A8" s="17" t="s">
        <v>18</v>
      </c>
      <c r="B8" s="18"/>
      <c r="C8" s="18"/>
      <c r="D8" s="18"/>
    </row>
    <row r="9">
      <c r="A9" s="19" t="s">
        <v>19</v>
      </c>
      <c r="B9" s="15"/>
      <c r="C9" s="19" t="s">
        <v>20</v>
      </c>
      <c r="D9" s="15"/>
    </row>
    <row r="10">
      <c r="A10" s="59" t="s">
        <v>65</v>
      </c>
      <c r="B10" s="58">
        <v>20.0</v>
      </c>
      <c r="C10" s="59" t="s">
        <v>65</v>
      </c>
      <c r="D10" s="58">
        <v>15.0</v>
      </c>
    </row>
    <row r="11">
      <c r="A11" s="95" t="s">
        <v>66</v>
      </c>
      <c r="B11" s="74">
        <v>0.18</v>
      </c>
      <c r="C11" s="95" t="s">
        <v>66</v>
      </c>
      <c r="D11" s="74">
        <v>0.12</v>
      </c>
    </row>
    <row r="12">
      <c r="A12" s="64" t="s">
        <v>67</v>
      </c>
      <c r="B12" s="65">
        <v>1300.0</v>
      </c>
      <c r="C12" s="64" t="s">
        <v>67</v>
      </c>
      <c r="D12" s="65">
        <v>800.0</v>
      </c>
    </row>
    <row r="14" ht="36.75" customHeight="1">
      <c r="A14" s="96" t="s">
        <v>24</v>
      </c>
      <c r="B14" s="97"/>
      <c r="C14" s="97"/>
      <c r="D14" s="97"/>
    </row>
    <row r="15">
      <c r="A15" s="41" t="s">
        <v>25</v>
      </c>
      <c r="B15" s="41" t="s">
        <v>26</v>
      </c>
      <c r="C15" s="42" t="s">
        <v>27</v>
      </c>
      <c r="D15" s="43">
        <f>SUM(B18:B20)</f>
        <v>63250</v>
      </c>
    </row>
    <row r="16">
      <c r="A16" s="44"/>
      <c r="B16" s="44"/>
      <c r="C16" s="45"/>
    </row>
    <row r="17">
      <c r="A17" s="84" t="s">
        <v>28</v>
      </c>
      <c r="B17" s="85">
        <f>-SUM(D3:D5)</f>
        <v>-8000</v>
      </c>
      <c r="C17" s="48"/>
      <c r="D17" s="49"/>
    </row>
    <row r="18">
      <c r="A18" s="86" t="s">
        <v>68</v>
      </c>
      <c r="B18" s="87">
        <f>(B10*B5-D10*B5)*B3</f>
        <v>62500</v>
      </c>
      <c r="C18" s="42" t="s">
        <v>30</v>
      </c>
      <c r="D18" s="53">
        <f>-sum(B18:B20)/B17</f>
        <v>7.90625</v>
      </c>
    </row>
    <row r="19">
      <c r="A19" s="98" t="s">
        <v>69</v>
      </c>
      <c r="B19" s="87">
        <f>B11*B3*B5-D11*B3*B5</f>
        <v>750</v>
      </c>
      <c r="C19" s="45"/>
    </row>
    <row r="20">
      <c r="A20" s="88"/>
      <c r="B20" s="89"/>
      <c r="C20" s="48"/>
    </row>
  </sheetData>
  <mergeCells count="10">
    <mergeCell ref="C15:C17"/>
    <mergeCell ref="C18:C20"/>
    <mergeCell ref="D18:D20"/>
    <mergeCell ref="A2:B2"/>
    <mergeCell ref="C2:D2"/>
    <mergeCell ref="A9:B9"/>
    <mergeCell ref="C9:D9"/>
    <mergeCell ref="A15:A16"/>
    <mergeCell ref="B15:B16"/>
    <mergeCell ref="D15:D17"/>
  </mergeCells>
  <conditionalFormatting sqref="D15:D17">
    <cfRule type="cellIs" dxfId="0" priority="1" operator="greaterThan">
      <formula>0</formula>
    </cfRule>
  </conditionalFormatting>
  <conditionalFormatting sqref="D15:D17">
    <cfRule type="cellIs" dxfId="1" priority="2" operator="lessThan">
      <formula>0</formula>
    </cfRule>
  </conditionalFormatting>
  <conditionalFormatting sqref="D18:D20">
    <cfRule type="cellIs" dxfId="0" priority="3" operator="greaterThan">
      <formula>0</formula>
    </cfRule>
  </conditionalFormatting>
  <conditionalFormatting sqref="D18:D20">
    <cfRule type="cellIs" dxfId="1" priority="4" operator="lessThan">
      <formula>0</formula>
    </cfRule>
  </conditionalFormatting>
  <drawing r:id="rId1"/>
</worksheet>
</file>